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enelcom.sharepoint.com/sites/test955/AFC IR/3. Results/2024/H1 2024/Annexes/"/>
    </mc:Choice>
  </mc:AlternateContent>
  <xr:revisionPtr revIDLastSave="52" documentId="8_{13C23168-67FE-4340-A75A-B15445A7A4C7}" xr6:coauthVersionLast="47" xr6:coauthVersionMax="47" xr10:uidLastSave="{F9E2520B-0C77-4BAD-93E9-FC7BFC52C428}"/>
  <bookViews>
    <workbookView xWindow="-120" yWindow="-16320" windowWidth="29040" windowHeight="15720" tabRatio="851" xr2:uid="{00000000-000D-0000-FFFF-FFFF00000000}"/>
  </bookViews>
  <sheets>
    <sheet name="Contact" sheetId="20" r:id="rId1"/>
    <sheet name="Index" sheetId="8" r:id="rId2"/>
    <sheet name="Macroscenario" sheetId="1" r:id="rId3"/>
    <sheet name="Generation" sheetId="3" r:id="rId4"/>
    <sheet name="Enel Grids" sheetId="4" r:id="rId5"/>
    <sheet name="Retail" sheetId="5" r:id="rId6"/>
    <sheet name="Enel X" sheetId="22" r:id="rId7"/>
    <sheet name="Financials" sheetId="6" r:id="rId8"/>
    <sheet name="Personnel" sheetId="7" r:id="rId9"/>
    <sheet name="Income Statement" sheetId="47" r:id="rId10"/>
    <sheet name="Balance Sheet" sheetId="48" r:id="rId11"/>
    <sheet name="Cash Flow" sheetId="49" r:id="rId12"/>
    <sheet name="Disclaimer" sheetId="10" r:id="rId13"/>
  </sheets>
  <definedNames>
    <definedName name="_CAT1">#REF!</definedName>
    <definedName name="_CAT2">#REF!</definedName>
    <definedName name="_CAT3">#REF!</definedName>
    <definedName name="_CAT4">#REF!</definedName>
    <definedName name="_Feb03" localSheetId="9">[0]!Foglio1</definedName>
    <definedName name="_Feb03">[0]!Foglio1</definedName>
    <definedName name="_Feb04">[0]!Foglio1</definedName>
    <definedName name="_id650000">#REF!</definedName>
    <definedName name="_ric1">#REF!</definedName>
    <definedName name="_ric2">#REF!</definedName>
    <definedName name="_ric3">#REF!</definedName>
    <definedName name="_ric4">#REF!</definedName>
    <definedName name="a" localSheetId="9">[0]!Foglio1</definedName>
    <definedName name="a">[0]!Foglio1</definedName>
    <definedName name="AAA" localSheetId="9">[0]!Foglio1</definedName>
    <definedName name="AAA">[0]!Foglio1</definedName>
    <definedName name="abc" localSheetId="9">[0]!Foglio1</definedName>
    <definedName name="abc">[0]!Foglio1</definedName>
    <definedName name="AP_00">#REF!</definedName>
    <definedName name="_xlnm.Print_Area" localSheetId="10">'Balance Sheet'!$B$7:$F$8</definedName>
    <definedName name="_xlnm.Print_Area" localSheetId="11">'Cash Flow'!$C$6:$G$8</definedName>
    <definedName name="_xlnm.Print_Area" localSheetId="0">Contact!$A$2:$J$39</definedName>
    <definedName name="_xlnm.Print_Area" localSheetId="9">'Income Statement'!$B$6:$F$6</definedName>
    <definedName name="_xlnm.Print_Area" localSheetId="1">Index!$A$1:$F$54</definedName>
    <definedName name="BDG_01">#REF!</definedName>
    <definedName name="BDG_02">#REF!</definedName>
    <definedName name="bil" localSheetId="9">[0]!Foglio1</definedName>
    <definedName name="bil">[0]!Foglio1</definedName>
    <definedName name="Bilancio" localSheetId="9">[0]!Foglio1</definedName>
    <definedName name="Bilancio">[0]!Foglio1</definedName>
    <definedName name="Cessazioni">#REF!</definedName>
    <definedName name="Cessazioni2001">#REF!</definedName>
    <definedName name="Coge">#REF!</definedName>
    <definedName name="COS_LkWh">#REF!</definedName>
    <definedName name="_xlnm.Criteria">#REF!</definedName>
    <definedName name="CY">#REF!</definedName>
    <definedName name="cyc">#REF!</definedName>
    <definedName name="d" localSheetId="9">[0]!Foglio1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9">[0]!Foglio1</definedName>
    <definedName name="E">[0]!Foglio1</definedName>
    <definedName name="eFFETT" localSheetId="9">[0]!Foglio1</definedName>
    <definedName name="eFFETT">[0]!Foglio1</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9">[0]!Foglio1</definedName>
    <definedName name="gfsafs">[0]!Foglio1</definedName>
    <definedName name="Giorni">#REF!</definedName>
    <definedName name="giornimese">#REF!</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9">[0]!Foglio1</definedName>
    <definedName name="imp">[0]!Foglio1</definedName>
    <definedName name="impianti" localSheetId="9">[0]!Foglio1</definedName>
    <definedName name="impianti">[0]!Foglio1</definedName>
    <definedName name="impianti2" localSheetId="9">[0]!Foglio1</definedName>
    <definedName name="impianti2">[0]!Foglio1</definedName>
    <definedName name="IMPIANTI3" localSheetId="9">[0]!Foglio1</definedName>
    <definedName name="IMPIANTI3">[0]!Foglio1</definedName>
    <definedName name="Impiegati">#REF!</definedName>
    <definedName name="Impiegati1997">#REF!</definedName>
    <definedName name="INGRESOS_TOT">#REF!</definedName>
    <definedName name="interpower">#REF!</definedName>
    <definedName name="K2_WBEVMODE" hidden="1">-1</definedName>
    <definedName name="m">#REF!</definedName>
    <definedName name="Mensile1">#REF!</definedName>
    <definedName name="Mensile2">#REF!</definedName>
    <definedName name="MESEEEE" localSheetId="9">[0]!Foglio1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Flow'!#REF!</definedName>
    <definedName name="Operai">#REF!</definedName>
    <definedName name="Operai1997">#REF!</definedName>
    <definedName name="Periodo">#REF!</definedName>
    <definedName name="PERYR">#REF!</definedName>
    <definedName name="PF_CHI01">#REF!</definedName>
    <definedName name="PFCHI0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#REF!</definedName>
    <definedName name="proventas">#REF!</definedName>
    <definedName name="Provisiones">#REF!</definedName>
    <definedName name="PY">#REF!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#REF!</definedName>
    <definedName name="Totale1997">#REF!</definedName>
    <definedName name="TotaleAC">#REF!</definedName>
    <definedName name="TotaleAP">#REF!</definedName>
    <definedName name="Travel">#REF!</definedName>
    <definedName name="VOLUMI">#REF!</definedName>
    <definedName name="wrn.mario" hidden="1">{"Area1",#N/A,TRUE,"Obiettivo";"Area2",#N/A,TRUE,"Dati per Direzione"}</definedName>
    <definedName name="wrn.Mario." hidden="1">{"Area1",#N/A,TRUE,"Obiettivo";"Area2",#N/A,TRUE,"Dati per Direzione"}</definedName>
    <definedName name="Yearsales">#REF!</definedName>
    <definedName name="yese" localSheetId="9">[0]!Foglio1</definedName>
    <definedName name="yese">[0]!Foglio1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6" l="1"/>
  <c r="E31" i="6"/>
  <c r="C31" i="6"/>
  <c r="C52" i="6" l="1"/>
  <c r="C74" i="6" s="1"/>
  <c r="C95" i="6" s="1"/>
  <c r="C117" i="6" s="1"/>
  <c r="E52" i="6"/>
  <c r="E74" i="6" s="1"/>
  <c r="E95" i="6" s="1"/>
  <c r="E117" i="6" s="1"/>
  <c r="G52" i="6"/>
  <c r="G74" i="6" s="1"/>
  <c r="G95" i="6" s="1"/>
  <c r="G117" i="6" s="1"/>
  <c r="C9" i="22" l="1"/>
  <c r="D9" i="22" l="1"/>
  <c r="D32" i="6" l="1"/>
  <c r="D53" i="6" s="1"/>
  <c r="D75" i="6" s="1"/>
  <c r="C32" i="6"/>
  <c r="C53" i="6" s="1"/>
  <c r="C75" i="6" s="1"/>
  <c r="D96" i="6" l="1"/>
  <c r="D118" i="6"/>
  <c r="F75" i="6"/>
  <c r="C96" i="6"/>
  <c r="C118" i="6"/>
  <c r="E75" i="6"/>
  <c r="F32" i="6"/>
  <c r="F53" i="6" s="1"/>
  <c r="E32" i="6"/>
  <c r="E53" i="6" s="1"/>
  <c r="H32" i="6" l="1"/>
  <c r="H53" i="6" s="1"/>
  <c r="F96" i="6"/>
  <c r="H75" i="6"/>
  <c r="G138" i="6"/>
  <c r="F118" i="6"/>
  <c r="G75" i="6"/>
  <c r="E96" i="6"/>
  <c r="F138" i="6"/>
  <c r="E118" i="6"/>
  <c r="G32" i="6"/>
  <c r="G53" i="6" s="1"/>
  <c r="J32" i="6" l="1"/>
  <c r="J53" i="6" s="1"/>
  <c r="H118" i="6"/>
  <c r="J118" i="6" s="1"/>
  <c r="L118" i="6" s="1"/>
  <c r="N118" i="6" s="1"/>
  <c r="J138" i="6"/>
  <c r="H96" i="6"/>
  <c r="J75" i="6"/>
  <c r="I138" i="6"/>
  <c r="G118" i="6"/>
  <c r="I118" i="6" s="1"/>
  <c r="K118" i="6" s="1"/>
  <c r="M118" i="6" s="1"/>
  <c r="I75" i="6"/>
  <c r="G96" i="6"/>
  <c r="L75" i="6" l="1"/>
  <c r="J96" i="6"/>
  <c r="N11" i="6"/>
  <c r="L32" i="6"/>
  <c r="I32" i="6"/>
  <c r="I53" i="6" s="1"/>
  <c r="K75" i="6"/>
  <c r="I96" i="6"/>
  <c r="L53" i="6" l="1"/>
  <c r="N53" i="6" s="1"/>
  <c r="N32" i="6"/>
  <c r="L96" i="6"/>
  <c r="N75" i="6"/>
  <c r="N96" i="6" s="1"/>
  <c r="M75" i="6"/>
  <c r="M96" i="6" s="1"/>
  <c r="K96" i="6"/>
  <c r="K32" i="6"/>
  <c r="M11" i="6"/>
  <c r="K53" i="6" l="1"/>
  <c r="M53" i="6" s="1"/>
  <c r="M32" i="6"/>
</calcChain>
</file>

<file path=xl/sharedStrings.xml><?xml version="1.0" encoding="utf-8"?>
<sst xmlns="http://schemas.openxmlformats.org/spreadsheetml/2006/main" count="688" uniqueCount="333">
  <si>
    <t>Investor Relations Team</t>
  </si>
  <si>
    <t>investor.relations@enel.com</t>
  </si>
  <si>
    <t>+39 06 8305 7975</t>
  </si>
  <si>
    <t>Website</t>
  </si>
  <si>
    <t>www.enel.com/investors</t>
  </si>
  <si>
    <t>Index</t>
  </si>
  <si>
    <t>1. Macroscenario</t>
  </si>
  <si>
    <t>Click through index</t>
  </si>
  <si>
    <t>2. Global Power Generation</t>
  </si>
  <si>
    <t xml:space="preserve">     Back to Index</t>
  </si>
  <si>
    <t>GDP (%)</t>
  </si>
  <si>
    <t>CPI (%)</t>
  </si>
  <si>
    <t xml:space="preserve">Italy </t>
  </si>
  <si>
    <t xml:space="preserve">Iberia </t>
  </si>
  <si>
    <t xml:space="preserve">Latin America </t>
  </si>
  <si>
    <t>Argentina</t>
  </si>
  <si>
    <t xml:space="preserve">Brazil </t>
  </si>
  <si>
    <t>Chile</t>
  </si>
  <si>
    <t>Colombia</t>
  </si>
  <si>
    <t xml:space="preserve">Peru </t>
  </si>
  <si>
    <t>Rest of Europe</t>
  </si>
  <si>
    <t>Romania</t>
  </si>
  <si>
    <t>North America</t>
  </si>
  <si>
    <t>USA</t>
  </si>
  <si>
    <t>Mexico</t>
  </si>
  <si>
    <t>Africa, Asia &amp; Oceania</t>
  </si>
  <si>
    <t>India</t>
  </si>
  <si>
    <t>Australia</t>
  </si>
  <si>
    <t>South Africa</t>
  </si>
  <si>
    <t>Group consolidated installed capacity</t>
  </si>
  <si>
    <t>MW</t>
  </si>
  <si>
    <t>Hydro</t>
  </si>
  <si>
    <t>Wind</t>
  </si>
  <si>
    <t>Geothermal</t>
  </si>
  <si>
    <t>Solar &amp; 
Other</t>
  </si>
  <si>
    <t>Nuke</t>
  </si>
  <si>
    <t>Oil &amp; Gas</t>
  </si>
  <si>
    <t>Coal</t>
  </si>
  <si>
    <t>CCGT</t>
  </si>
  <si>
    <t>TOTAL</t>
  </si>
  <si>
    <t>Italy</t>
  </si>
  <si>
    <t>Iberia</t>
  </si>
  <si>
    <t>Latin America</t>
  </si>
  <si>
    <t>Brazil</t>
  </si>
  <si>
    <t>Perù</t>
  </si>
  <si>
    <t>Canada</t>
  </si>
  <si>
    <t>Total</t>
  </si>
  <si>
    <t>Group consolidated production</t>
  </si>
  <si>
    <t>GWh</t>
  </si>
  <si>
    <t xml:space="preserve">MW </t>
  </si>
  <si>
    <t>Power &amp; Gas customers and volumes</t>
  </si>
  <si>
    <t>Power</t>
  </si>
  <si>
    <t>Gas</t>
  </si>
  <si>
    <t>Conventional Generation &amp; Global Trading</t>
  </si>
  <si>
    <t>EGP</t>
  </si>
  <si>
    <t>Enel X</t>
  </si>
  <si>
    <t>Other</t>
  </si>
  <si>
    <t xml:space="preserve">Rest of Europe </t>
  </si>
  <si>
    <t>∆ yoy</t>
  </si>
  <si>
    <t>EBITDA</t>
  </si>
  <si>
    <t>D&amp;A</t>
  </si>
  <si>
    <t>EBIT</t>
  </si>
  <si>
    <t>Net income from equity investments using equity method</t>
  </si>
  <si>
    <t>EBT</t>
  </si>
  <si>
    <t>Income tax</t>
  </si>
  <si>
    <t>Net income</t>
  </si>
  <si>
    <t>Minorities</t>
  </si>
  <si>
    <t>Group net income</t>
  </si>
  <si>
    <t>Debt Structure by instrument (€bn)</t>
  </si>
  <si>
    <t>Headcount</t>
  </si>
  <si>
    <t>INCOME STATEMENT (€mn)</t>
  </si>
  <si>
    <t>Depreciation, amortization and other impairment losses</t>
  </si>
  <si>
    <t>Income taxes</t>
  </si>
  <si>
    <t>-</t>
  </si>
  <si>
    <t>Attributable to non-controlling interests</t>
  </si>
  <si>
    <t>BALANCE SHEET (€mn)</t>
  </si>
  <si>
    <t>ASSETS</t>
  </si>
  <si>
    <t>Non-current assets</t>
  </si>
  <si>
    <t>Current assets</t>
  </si>
  <si>
    <t>Non-current liabilities</t>
  </si>
  <si>
    <t>Current liabilities</t>
  </si>
  <si>
    <t>CASH FLOW (€mn)</t>
  </si>
  <si>
    <t>Adjustments for:</t>
  </si>
  <si>
    <t>Changes in net working capital:</t>
  </si>
  <si>
    <t>- Inventories</t>
  </si>
  <si>
    <t xml:space="preserve">- Trade receivables </t>
  </si>
  <si>
    <t>- Trade payables</t>
  </si>
  <si>
    <t>Investments in entities (or business units) less cash and cash equivalents acquired</t>
  </si>
  <si>
    <t>(Increase)/Decrease in other investing activities</t>
  </si>
  <si>
    <t>Dividends and interim dividends paid</t>
  </si>
  <si>
    <t>Solar &amp; Other</t>
  </si>
  <si>
    <t xml:space="preserve">1. Includes both consolidated and managed capacity
</t>
  </si>
  <si>
    <t>Investor Relations App</t>
  </si>
  <si>
    <t>6. Financials</t>
  </si>
  <si>
    <t>7. Personnel</t>
  </si>
  <si>
    <t>8. Income Statement</t>
  </si>
  <si>
    <t>9. Balance Sheet</t>
  </si>
  <si>
    <t>10. Cash Flow</t>
  </si>
  <si>
    <t>11. Disclaimer</t>
  </si>
  <si>
    <r>
      <t>FX against €</t>
    </r>
    <r>
      <rPr>
        <b/>
        <vertAlign val="superscript"/>
        <sz val="11"/>
        <color rgb="FFFFFFFF"/>
        <rFont val="Calibri"/>
        <family val="2"/>
        <scheme val="minor"/>
      </rPr>
      <t>1</t>
    </r>
  </si>
  <si>
    <r>
      <t>Renewables projects in execution</t>
    </r>
    <r>
      <rPr>
        <b/>
        <vertAlign val="superscript"/>
        <sz val="11"/>
        <color theme="1"/>
        <rFont val="Calibri"/>
        <family val="2"/>
        <scheme val="minor"/>
      </rPr>
      <t>1</t>
    </r>
  </si>
  <si>
    <r>
      <t>Other</t>
    </r>
    <r>
      <rPr>
        <vertAlign val="superscript"/>
        <sz val="11"/>
        <color theme="1" tint="0.34998626667073579"/>
        <rFont val="Calibri"/>
        <family val="2"/>
        <scheme val="minor"/>
      </rPr>
      <t>1</t>
    </r>
  </si>
  <si>
    <r>
      <t>Other</t>
    </r>
    <r>
      <rPr>
        <vertAlign val="superscript"/>
        <sz val="11"/>
        <color theme="1" tint="0.34998626667073579"/>
        <rFont val="Calibri"/>
        <family val="2"/>
        <scheme val="minor"/>
      </rPr>
      <t>2</t>
    </r>
  </si>
  <si>
    <r>
      <t>Africa, Asia &amp; Oceania</t>
    </r>
    <r>
      <rPr>
        <b/>
        <vertAlign val="superscript"/>
        <sz val="11"/>
        <rFont val="Calibri"/>
        <family val="2"/>
        <scheme val="minor"/>
      </rPr>
      <t>3</t>
    </r>
  </si>
  <si>
    <r>
      <t>Capex (€mn)</t>
    </r>
    <r>
      <rPr>
        <b/>
        <vertAlign val="superscript"/>
        <sz val="11"/>
        <color rgb="FF000000"/>
        <rFont val="Calibri"/>
        <family val="2"/>
        <scheme val="minor"/>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</si>
  <si>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</si>
  <si>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</si>
  <si>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</si>
  <si>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Reported EBIT (€mn)</t>
    </r>
    <r>
      <rPr>
        <b/>
        <vertAlign val="superscript"/>
        <sz val="11"/>
        <color rgb="FF000000"/>
        <rFont val="Calibri"/>
        <family val="2"/>
        <scheme val="minor"/>
      </rPr>
      <t>1</t>
    </r>
  </si>
  <si>
    <r>
      <t>From EBITDA to Net income</t>
    </r>
    <r>
      <rPr>
        <b/>
        <vertAlign val="superscript"/>
        <sz val="11"/>
        <color rgb="FF000000"/>
        <rFont val="Calibri"/>
        <family val="2"/>
        <scheme val="minor"/>
      </rPr>
      <t>1</t>
    </r>
    <r>
      <rPr>
        <b/>
        <sz val="11"/>
        <color rgb="FF000000"/>
        <rFont val="Calibri"/>
        <family val="2"/>
        <scheme val="minor"/>
      </rPr>
      <t xml:space="preserve"> (€mn)</t>
    </r>
  </si>
  <si>
    <t>Customers (mn)</t>
  </si>
  <si>
    <t>Street lighting (mn)</t>
  </si>
  <si>
    <t>Demand Response (GW)</t>
  </si>
  <si>
    <t>- Other contract liabilities</t>
  </si>
  <si>
    <t>- Other contract assets</t>
  </si>
  <si>
    <t>New long-term borrowings</t>
  </si>
  <si>
    <t>Repayments of borrowings</t>
  </si>
  <si>
    <t>Cash flows used in investing activities (B)</t>
  </si>
  <si>
    <t>Impact of exchange rate fluctuations on cash and cash equivalents (D)</t>
  </si>
  <si>
    <t>Increase/(Decrease) in cash and cash equivalents (A+B+C+D)</t>
  </si>
  <si>
    <t>BESS</t>
  </si>
  <si>
    <t>Storage BTM (MW)</t>
  </si>
  <si>
    <t>Net income/(expense) from hyperinflation</t>
  </si>
  <si>
    <t>Basic earnings per share</t>
  </si>
  <si>
    <t>Diluted earnings per share</t>
  </si>
  <si>
    <t>3. Enel Grids</t>
  </si>
  <si>
    <t>Enel Grids</t>
  </si>
  <si>
    <t>Net results from commodity contracts</t>
  </si>
  <si>
    <r>
      <t>Net financial charges</t>
    </r>
    <r>
      <rPr>
        <vertAlign val="superscript"/>
        <sz val="8.8000000000000007"/>
        <color theme="1"/>
        <rFont val="Calibri"/>
        <family val="2"/>
      </rPr>
      <t>2</t>
    </r>
  </si>
  <si>
    <t>Electricity Demand (TWh)</t>
  </si>
  <si>
    <t>Volumes  (bscm)</t>
  </si>
  <si>
    <t>Public Charging points (k)</t>
  </si>
  <si>
    <r>
      <t>Ordinary EBITDA (€mn)</t>
    </r>
    <r>
      <rPr>
        <b/>
        <vertAlign val="superscript"/>
        <sz val="11"/>
        <color rgb="FF000000"/>
        <rFont val="Calibri"/>
        <family val="2"/>
        <scheme val="minor"/>
      </rPr>
      <t>1</t>
    </r>
  </si>
  <si>
    <t>of which discontinued operations</t>
  </si>
  <si>
    <r>
      <t>Collections/Payments related to derivatives connected to borrowings</t>
    </r>
    <r>
      <rPr>
        <vertAlign val="superscript"/>
        <sz val="10"/>
        <color theme="1"/>
        <rFont val="Arial"/>
        <family val="2"/>
      </rPr>
      <t xml:space="preserve"> (1)</t>
    </r>
  </si>
  <si>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</si>
  <si>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</si>
  <si>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t>Grid customers (mn)</t>
  </si>
  <si>
    <r>
      <t>4. Retail</t>
    </r>
    <r>
      <rPr>
        <b/>
        <vertAlign val="superscript"/>
        <sz val="14"/>
        <color theme="1"/>
        <rFont val="Arial"/>
        <family val="2"/>
      </rPr>
      <t>1</t>
    </r>
  </si>
  <si>
    <t>Volumes  (TWh)</t>
  </si>
  <si>
    <t>5. Enel X</t>
  </si>
  <si>
    <t>- Other assets/liabilities</t>
  </si>
  <si>
    <t>Rest of World</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</si>
  <si>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</si>
  <si>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Africa, Asia &amp; Oceania</t>
    </r>
    <r>
      <rPr>
        <vertAlign val="superscript"/>
        <sz val="11"/>
        <rFont val="Calibri"/>
        <family val="2"/>
        <scheme val="minor"/>
      </rPr>
      <t>3</t>
    </r>
  </si>
  <si>
    <t>Row elisions</t>
  </si>
  <si>
    <t>Row Elisions</t>
  </si>
  <si>
    <r>
      <t>Spot Price (€/MWh)</t>
    </r>
    <r>
      <rPr>
        <b/>
        <vertAlign val="superscript"/>
        <sz val="11"/>
        <color rgb="FFFFFFFF"/>
        <rFont val="Calibri"/>
        <family val="2"/>
        <scheme val="minor"/>
      </rPr>
      <t>1</t>
    </r>
  </si>
  <si>
    <t>Smart meters (mn)</t>
  </si>
  <si>
    <t xml:space="preserve">Services 
&amp; Other </t>
  </si>
  <si>
    <t xml:space="preserve">1. Rounded figures
2. Enel X Global Retail includes Enel X Way
</t>
  </si>
  <si>
    <t>Services 
&amp; Other</t>
  </si>
  <si>
    <r>
      <t xml:space="preserve">Enel X Global Retail </t>
    </r>
    <r>
      <rPr>
        <b/>
        <vertAlign val="superscript"/>
        <sz val="11"/>
        <color rgb="FFFFFFFF"/>
        <rFont val="Calibri"/>
        <family val="2"/>
        <scheme val="minor"/>
      </rPr>
      <t>2</t>
    </r>
  </si>
  <si>
    <t>Diluted earings per share</t>
  </si>
  <si>
    <t xml:space="preserve">Basic earnings per share </t>
  </si>
  <si>
    <t>Earnings per share:</t>
  </si>
  <si>
    <t>Other financial expense</t>
  </si>
  <si>
    <t>Financial expense from derivatives</t>
  </si>
  <si>
    <t>Other financial income</t>
  </si>
  <si>
    <t>Financial income from derivatives</t>
  </si>
  <si>
    <t>Operating profit/(loss)</t>
  </si>
  <si>
    <t>[Subtotal]</t>
  </si>
  <si>
    <t xml:space="preserve">                                                                                                                                        </t>
  </si>
  <si>
    <t>Capitalized costs</t>
  </si>
  <si>
    <t>Other operating costs</t>
  </si>
  <si>
    <t xml:space="preserve">Net impairment/(reversals) on trade receivables and other receivables </t>
  </si>
  <si>
    <t>Personnel expenses</t>
  </si>
  <si>
    <t>Services and other materials</t>
  </si>
  <si>
    <t>Electricity, gas and fuel</t>
  </si>
  <si>
    <t>Costs</t>
  </si>
  <si>
    <t>Other income</t>
  </si>
  <si>
    <t>Revenue from sales and services</t>
  </si>
  <si>
    <t>Revenue</t>
  </si>
  <si>
    <t>of which 
with related 
parties</t>
  </si>
  <si>
    <t>2023</t>
  </si>
  <si>
    <t>[Total]</t>
  </si>
  <si>
    <t>Other current liabilities</t>
  </si>
  <si>
    <t>Other current financial liabilities</t>
  </si>
  <si>
    <t>Current contract liabilities</t>
  </si>
  <si>
    <t>Current financial derivative liabilities</t>
  </si>
  <si>
    <t>Income tax liabilities</t>
  </si>
  <si>
    <t>Trade payables</t>
  </si>
  <si>
    <t>Provisions for risks and charges (current portion)</t>
  </si>
  <si>
    <t>Current portion of long-term borrowings</t>
  </si>
  <si>
    <t>Short-term borrowings</t>
  </si>
  <si>
    <t>Other non-current liabilities</t>
  </si>
  <si>
    <t>Other non-current financial liabilities</t>
  </si>
  <si>
    <t>Non-current contract liabilities</t>
  </si>
  <si>
    <t xml:space="preserve">Non-current financial derivative liabilities </t>
  </si>
  <si>
    <t>Provisions for risks and charges (non-current portion)</t>
  </si>
  <si>
    <t>Employee benefits</t>
  </si>
  <si>
    <t>Long-term borrowings</t>
  </si>
  <si>
    <t>Non-controlling interests</t>
  </si>
  <si>
    <t>Other reserves</t>
  </si>
  <si>
    <t>Treasury share reserve</t>
  </si>
  <si>
    <t>Share capital</t>
  </si>
  <si>
    <t xml:space="preserve">Equity attributable to the owners of the Parent </t>
  </si>
  <si>
    <t>LIABILITIES AND EQUITY</t>
  </si>
  <si>
    <t xml:space="preserve">Cash and cash equivalents </t>
  </si>
  <si>
    <t xml:space="preserve">Other current assets </t>
  </si>
  <si>
    <t>Other current financial assets</t>
  </si>
  <si>
    <t>Current financial derivative assets</t>
  </si>
  <si>
    <t>Tax assets</t>
  </si>
  <si>
    <t>Current contract assets</t>
  </si>
  <si>
    <t>Trade receivables</t>
  </si>
  <si>
    <t>Inventories</t>
  </si>
  <si>
    <t>Other non-current assets</t>
  </si>
  <si>
    <t>Other non-current financial assets</t>
  </si>
  <si>
    <t xml:space="preserve">Non-current contract assets </t>
  </si>
  <si>
    <t>Non-current financial derivative assets</t>
  </si>
  <si>
    <t>Equity-accounted investments</t>
  </si>
  <si>
    <t>Goodwill</t>
  </si>
  <si>
    <t>Intangible assets</t>
  </si>
  <si>
    <t>Investment property</t>
  </si>
  <si>
    <t>Property, plant and equipment</t>
  </si>
  <si>
    <t>parties</t>
  </si>
  <si>
    <t xml:space="preserve">with related </t>
  </si>
  <si>
    <t xml:space="preserve">of which </t>
  </si>
  <si>
    <t>Coupons paid to owner of hybrid bonds</t>
  </si>
  <si>
    <t>Payments for acquisition of equity investments without change of
control and other transactions in non-controlling interests</t>
  </si>
  <si>
    <t xml:space="preserve">Other changes in net financial debt </t>
  </si>
  <si>
    <t>Disposals of entities (or business units) less cash and cash equivalents sold</t>
  </si>
  <si>
    <t xml:space="preserve">Investments in non-current contract assets </t>
  </si>
  <si>
    <t>Investments in intangible assets</t>
  </si>
  <si>
    <t xml:space="preserve">Investments in property, plant and equipment </t>
  </si>
  <si>
    <t>Net capital gains</t>
  </si>
  <si>
    <t>Income taxes paid</t>
  </si>
  <si>
    <t>Net (income)/expense from measurement of commodities</t>
  </si>
  <si>
    <t>Utilization of provisions</t>
  </si>
  <si>
    <t>Accruals to provisions</t>
  </si>
  <si>
    <t xml:space="preserve">Net (gains)/losses from equity-accounted investments </t>
  </si>
  <si>
    <t>Net impairment losses/(reversals) on trade receivables and other receivables</t>
  </si>
  <si>
    <t xml:space="preserve">Attributable to owners of the Parent </t>
  </si>
  <si>
    <t>Financial (income)/expense</t>
  </si>
  <si>
    <r>
      <t xml:space="preserve">Interest income and other financial income collected </t>
    </r>
    <r>
      <rPr>
        <vertAlign val="superscript"/>
        <sz val="10"/>
        <color theme="1"/>
        <rFont val="Arial"/>
        <family val="2"/>
      </rPr>
      <t>(1)</t>
    </r>
  </si>
  <si>
    <r>
      <t xml:space="preserve">Interest expense and other financial expense paid </t>
    </r>
    <r>
      <rPr>
        <vertAlign val="superscript"/>
        <sz val="10"/>
        <color theme="1"/>
        <rFont val="Arial"/>
        <family val="2"/>
      </rPr>
      <t>(1)</t>
    </r>
  </si>
  <si>
    <r>
      <t>Cash flows from operating activities (A)</t>
    </r>
    <r>
      <rPr>
        <vertAlign val="superscript"/>
        <sz val="10"/>
        <color theme="1"/>
        <rFont val="Arial"/>
        <family val="2"/>
      </rPr>
      <t>(1)</t>
    </r>
  </si>
  <si>
    <t>Capital contributions received</t>
  </si>
  <si>
    <r>
      <t>Cash flows from (used in) financing activities (C)</t>
    </r>
    <r>
      <rPr>
        <b/>
        <vertAlign val="superscript"/>
        <sz val="10"/>
        <color theme="1"/>
        <rFont val="Arial"/>
        <family val="2"/>
      </rPr>
      <t>(1)</t>
    </r>
  </si>
  <si>
    <t>Profit for the year (Owners of the Parent and non-controlling interests)</t>
  </si>
  <si>
    <t>5. Enel X Global Retail: Enel X</t>
  </si>
  <si>
    <t>4. Enel X Global Retail: Retail</t>
  </si>
  <si>
    <t>1. Enel X Global Retail includes Enel X Way</t>
  </si>
  <si>
    <t xml:space="preserve">
1. Enel X Global Retail includes Enel X Way</t>
  </si>
  <si>
    <t>Generation and Trading</t>
  </si>
  <si>
    <t>Enel Green Power</t>
  </si>
  <si>
    <t>Others and adjustments</t>
  </si>
  <si>
    <r>
      <t>Enel X Global Retail</t>
    </r>
    <r>
      <rPr>
        <b/>
        <vertAlign val="superscript"/>
        <sz val="11"/>
        <color rgb="FFFFFFFF"/>
        <rFont val="Calibri"/>
        <family val="2"/>
        <scheme val="minor"/>
      </rPr>
      <t>1</t>
    </r>
  </si>
  <si>
    <t>Discontinued operations</t>
  </si>
  <si>
    <t>1. Includes Panama, Guatemala and Costa Rica
2. Includes Germany
3. Includes South Africa, India and Zambia</t>
  </si>
  <si>
    <t xml:space="preserve">1. Excludes managed capacity and BESS
2. Includes Uruguay, Panama, Guatemala and Costa Rica
</t>
  </si>
  <si>
    <r>
      <t>Customers</t>
    </r>
    <r>
      <rPr>
        <b/>
        <vertAlign val="superscript"/>
        <sz val="11"/>
        <color rgb="FFFFFFFF"/>
        <rFont val="Calibri"/>
        <family val="2"/>
        <scheme val="minor"/>
      </rPr>
      <t xml:space="preserve">2 </t>
    </r>
    <r>
      <rPr>
        <b/>
        <sz val="11"/>
        <color rgb="FFFFFFFF"/>
        <rFont val="Calibri"/>
        <family val="2"/>
        <scheme val="minor"/>
      </rPr>
      <t>(mn)</t>
    </r>
  </si>
  <si>
    <t>1. Rounded figures</t>
  </si>
  <si>
    <t>D&amp;A reported (€mn)</t>
  </si>
  <si>
    <r>
      <t xml:space="preserve">Enel X Global Retail </t>
    </r>
    <r>
      <rPr>
        <b/>
        <vertAlign val="superscript"/>
        <sz val="11"/>
        <color rgb="FFFFFFFF"/>
        <rFont val="Calibri"/>
        <family val="2"/>
        <scheme val="minor"/>
      </rPr>
      <t>1</t>
    </r>
  </si>
  <si>
    <t xml:space="preserve">1. 2023 figures after the disposal of Enel Green Power Romania and Enel Perù. It excludes fiber customers.
2. H1 2023 restated figures. </t>
  </si>
  <si>
    <t>1. Rounded figures, it includes capex related to asset classified as HFS for 185 €mn in H1 2024 and for 382 €mn in H1 2023; 
2. Enel X Global Retail includes Enel X Way</t>
  </si>
  <si>
    <t>1. Rounded figures; H1 2023 restated figures
2. Enel X Global Retail includes Enel X Way</t>
  </si>
  <si>
    <t>1. Ordinary figures. It excludes extraordinary items in H1 2023 (-1.063 €mn: -208 €mn solidarity contribution in Spain, -367 €mn Costanera and Dock Sud (Argentina), -488 €mn discontinued operations Greece and Romania) and in H1 2024 (+1.181 €mn: -202 €mn solidarity contribution in Spain, +1.347 €mn gain disposal Perù, +36 €mn gain Iberia);
2. Enel X Global Retail includes Enel X Way</t>
  </si>
  <si>
    <r>
      <t>1. As of June  31</t>
    </r>
    <r>
      <rPr>
        <vertAlign val="superscript"/>
        <sz val="11"/>
        <color theme="0" tint="-0.34998626667073579"/>
        <rFont val="Calibri"/>
        <family val="2"/>
        <scheme val="minor"/>
      </rPr>
      <t>th</t>
    </r>
    <r>
      <rPr>
        <sz val="11"/>
        <color theme="0" tint="-0.34998626667073579"/>
        <rFont val="Calibri"/>
        <family val="2"/>
        <scheme val="minor"/>
      </rPr>
      <t>, 2024</t>
    </r>
  </si>
  <si>
    <r>
      <t>Rest of Europe</t>
    </r>
    <r>
      <rPr>
        <vertAlign val="superscript"/>
        <sz val="11"/>
        <rFont val="Calibri"/>
        <family val="2"/>
        <scheme val="minor"/>
      </rPr>
      <t>2</t>
    </r>
  </si>
  <si>
    <r>
      <t>Rest of Europe</t>
    </r>
    <r>
      <rPr>
        <b/>
        <vertAlign val="superscript"/>
        <sz val="11"/>
        <rFont val="Calibri"/>
        <family val="2"/>
        <scheme val="minor"/>
      </rPr>
      <t>2</t>
    </r>
  </si>
  <si>
    <t>1. Figures after the disposal of Enel Romania and Enel Perú.</t>
  </si>
  <si>
    <t>1. Enel X Global Retail includes Enel X Way.</t>
  </si>
  <si>
    <t>2024</t>
  </si>
  <si>
    <t xml:space="preserve"> 1st Half</t>
  </si>
  <si>
    <t>-   </t>
  </si>
  <si>
    <t>at Jun. 30, 2024</t>
  </si>
  <si>
    <t>at Dec. 31, 2023</t>
  </si>
  <si>
    <t>at June 30, 2024</t>
  </si>
  <si>
    <t>at December 31, 2023</t>
  </si>
  <si>
    <t>2,316 </t>
  </si>
  <si>
    <t>1st Half</t>
  </si>
  <si>
    <t>Collections from disposal of equity investments without change of control</t>
  </si>
  <si>
    <t>-  </t>
  </si>
  <si>
    <t>72</t>
  </si>
  <si>
    <t>376</t>
  </si>
  <si>
    <t>(1)</t>
  </si>
  <si>
    <t>(710)</t>
  </si>
  <si>
    <t>99</t>
  </si>
  <si>
    <t>(53)</t>
  </si>
  <si>
    <t>(114)</t>
  </si>
  <si>
    <t>Purchase of treasury shares</t>
  </si>
  <si>
    <t>(1) For better representation, for comparative purposes only, realized financial income and expenses related only to borrowings have been reclassified from “Collections/(Payments) associated with derivatives connected with borrowings," included in the Cash Flow from Financing Activities section to “Interest income and other financial income collected“ and “Interest expense and other financial expense paid” included in Cash flows from operating activities section. 
(2) For better representation, in the statement of cash flow from/(used in) financing activities, the net cash in due to perpetual hybrid bonds has been split into two new lines that report gross values of issues and redemptions of perpetual hybrid bonds.   
(3) Of which cash and cash equivalents equal to €6,801 million at January 1, 2024 (€11,041 million at January 1, 2023), short-term securities equal to €81 million at January 1, 2024 (€78 million at January 1, 2023), cash and cash equivalents pertaining to “Assets held for sale” in the amount of €261 million at January 1, 2024 (€98 million at January 1, 2023) and cash and cash equivalents of “discontinued operations” equal to €326 million at January 1, 2023.
(4) Of which cash and cash equivalents equal to €10,303 million at June 30, 2024 (€6,104 million at June 30, 2023), short-term securities equal to €69 million at June 30, 2024 (€89 million at June 30, 2023), cash and cash equivalents pertaining to “Assets held for sale” in the amount of €11 million at June 30, 2024 (€175 million at June 30, 2023) and cash and cash equivalents of “discontinued operations” equal to €169 million at June 30, 2023.</t>
  </si>
  <si>
    <t>Share of profit/(loss) of equity-accounted investments</t>
  </si>
  <si>
    <t>Pre-tax profit</t>
  </si>
  <si>
    <t>Profit from continuing operations</t>
  </si>
  <si>
    <t>Attributable to owners of the Parent</t>
  </si>
  <si>
    <t>Profit/(Loss) from discontinued operations</t>
  </si>
  <si>
    <t>Basic earnings per share  from continuing operations</t>
  </si>
  <si>
    <t>Basic earnings /(loss) per share  from discontinued operations</t>
  </si>
  <si>
    <t>Diluted earnings per share from continuing operations</t>
  </si>
  <si>
    <t>Diluted earnings/(loss) per share from discontinued operations</t>
  </si>
  <si>
    <t>Assets classified as held for sale</t>
  </si>
  <si>
    <t>TOTAL ASSETS</t>
  </si>
  <si>
    <t>Deferred tax assets</t>
  </si>
  <si>
    <t>Total liabilities</t>
  </si>
  <si>
    <t>TOTAL LIABILITIES AND EQUITY</t>
  </si>
  <si>
    <t>Liabilities included in disposal groups classified as held for sale</t>
  </si>
  <si>
    <t>Deferred tax liabilities</t>
  </si>
  <si>
    <t>Total equity</t>
  </si>
  <si>
    <t>Retained earnings</t>
  </si>
  <si>
    <r>
      <t xml:space="preserve">Perpetual issues of hybrid bonds </t>
    </r>
    <r>
      <rPr>
        <vertAlign val="superscript"/>
        <sz val="10"/>
        <color theme="1"/>
        <rFont val="Arial"/>
        <family val="2"/>
      </rPr>
      <t>(2)</t>
    </r>
  </si>
  <si>
    <r>
      <t xml:space="preserve">Perpetual redemptions of hybrid bonds </t>
    </r>
    <r>
      <rPr>
        <vertAlign val="superscript"/>
        <sz val="10"/>
        <color theme="1"/>
        <rFont val="Arial"/>
        <family val="2"/>
      </rPr>
      <t>(2)</t>
    </r>
  </si>
  <si>
    <r>
      <t xml:space="preserve">Cash and cash equivalents at beginning of the year </t>
    </r>
    <r>
      <rPr>
        <vertAlign val="superscript"/>
        <sz val="10"/>
        <color theme="1"/>
        <rFont val="Arial"/>
        <family val="2"/>
      </rPr>
      <t>(3)</t>
    </r>
  </si>
  <si>
    <r>
      <t xml:space="preserve">Cash and cash equivalents at the end of the year </t>
    </r>
    <r>
      <rPr>
        <vertAlign val="superscript"/>
        <sz val="10"/>
        <color theme="1"/>
        <rFont val="Arial"/>
        <family val="2"/>
      </rPr>
      <t>(4)</t>
    </r>
  </si>
  <si>
    <t>H1 2024</t>
  </si>
  <si>
    <t>H1 2023</t>
  </si>
  <si>
    <t>Debt by instrument</t>
  </si>
  <si>
    <t>Enel Spa</t>
  </si>
  <si>
    <t>EFI</t>
  </si>
  <si>
    <t>EGP SpA and Central Others</t>
  </si>
  <si>
    <t>Rest of the World</t>
  </si>
  <si>
    <t>Europe</t>
  </si>
  <si>
    <t>Africa, Asia and Oceania</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</si>
  <si>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</si>
  <si>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</si>
  <si>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</si>
  <si>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</si>
  <si>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</si>
  <si>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</si>
  <si>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</si>
  <si>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</si>
  <si>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</si>
  <si>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</si>
  <si>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</si>
  <si>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</si>
  <si>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</si>
  <si>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</si>
  <si>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FY 2023</t>
  </si>
  <si>
    <t>Europe &amp; North Africa</t>
  </si>
  <si>
    <r>
      <t>Electricity distributed</t>
    </r>
    <r>
      <rPr>
        <b/>
        <vertAlign val="superscript"/>
        <sz val="11"/>
        <color rgb="FFFFFFFF"/>
        <rFont val="Calibri"/>
        <family val="2"/>
        <scheme val="minor"/>
      </rPr>
      <t xml:space="preserve"> </t>
    </r>
    <r>
      <rPr>
        <b/>
        <sz val="11"/>
        <color rgb="FFFFFFFF"/>
        <rFont val="Calibri"/>
        <family val="2"/>
        <scheme val="minor"/>
      </rPr>
      <t>(TWh)</t>
    </r>
  </si>
  <si>
    <t>Profit for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</si>
</sst>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 _€_-;\-* #,##0.00\ _€_-;_-* &quot;-&quot;??\ _€_-;_-@_-"/>
    <numFmt numFmtId="166" formatCode="_(* #,##0_);_(* \(#,##0\);_(* &quot;-&quot;??_);_(@_)"/>
    <numFmt numFmtId="167" formatCode="#,##0;\-#,##0;\-"/>
    <numFmt numFmtId="168" formatCode="_(* #,##0.0_);_(* \(#,##0.0\);_(* &quot;-&quot;??_);_(@_)"/>
    <numFmt numFmtId="169" formatCode="_-* #,##0.0_-;\-* #,##0.0_-;_-* &quot;-&quot;??_-;_-@_-"/>
    <numFmt numFmtId="170" formatCode="0.0"/>
    <numFmt numFmtId="171" formatCode="0.0%"/>
    <numFmt numFmtId="172" formatCode="#,##0;\(#,##0\);\-"/>
    <numFmt numFmtId="173" formatCode="#,##0_ ;\-#,##0\ "/>
    <numFmt numFmtId="174" formatCode="#,##0.00;\(#,##0.00\);\-"/>
  </numFmts>
  <fonts count="8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Arial"/>
      <family val="2"/>
    </font>
    <font>
      <sz val="10"/>
      <name val="Arial"/>
      <family val="2"/>
    </font>
    <font>
      <b/>
      <sz val="12"/>
      <color theme="1"/>
      <name val="Tahoma"/>
      <family val="2"/>
    </font>
    <font>
      <sz val="11"/>
      <color indexed="8"/>
      <name val="Calibri"/>
      <family val="2"/>
    </font>
    <font>
      <sz val="10"/>
      <name val="Arial"/>
      <family val="2"/>
    </font>
    <font>
      <i/>
      <sz val="11"/>
      <color theme="1"/>
      <name val="Calibri"/>
      <family val="2"/>
      <scheme val="minor"/>
    </font>
    <font>
      <i/>
      <sz val="11"/>
      <color theme="1"/>
      <name val="Calibri"/>
      <family val="2"/>
    </font>
    <font>
      <b/>
      <sz val="7.5"/>
      <color rgb="FF000000"/>
      <name val="Arial"/>
      <family val="2"/>
    </font>
    <font>
      <sz val="10"/>
      <name val="Arial"/>
      <family val="2"/>
    </font>
    <font>
      <sz val="18"/>
      <color theme="1"/>
      <name val="Arial"/>
      <family val="2"/>
    </font>
    <font>
      <sz val="11"/>
      <color theme="1"/>
      <name val="Arial"/>
      <family val="2"/>
    </font>
    <font>
      <sz val="22"/>
      <color theme="1"/>
      <name val="Arial"/>
      <family val="2"/>
    </font>
    <font>
      <u/>
      <sz val="18"/>
      <color theme="10"/>
      <name val="Arial"/>
      <family val="2"/>
    </font>
    <font>
      <b/>
      <sz val="11"/>
      <color theme="0"/>
      <name val="Calibri"/>
      <family val="2"/>
      <scheme val="minor"/>
    </font>
    <font>
      <b/>
      <sz val="11"/>
      <color rgb="FFFFFFFF"/>
      <name val="Calibri"/>
      <family val="2"/>
      <scheme val="minor"/>
    </font>
    <font>
      <sz val="11"/>
      <color rgb="FF000000"/>
      <name val="Calibri"/>
      <family val="2"/>
      <scheme val="minor"/>
    </font>
    <font>
      <b/>
      <sz val="11"/>
      <color rgb="FF7030A0"/>
      <name val="Calibri"/>
      <family val="2"/>
      <scheme val="minor"/>
    </font>
    <font>
      <b/>
      <sz val="11"/>
      <name val="Calibri"/>
      <family val="2"/>
      <scheme val="minor"/>
    </font>
    <font>
      <sz val="14"/>
      <color theme="1"/>
      <name val="Arial"/>
      <family val="2"/>
    </font>
    <font>
      <b/>
      <sz val="16"/>
      <color theme="1"/>
      <name val="Arial"/>
      <family val="2"/>
    </font>
    <font>
      <i/>
      <sz val="11"/>
      <color theme="1"/>
      <name val="Arial"/>
      <family val="2"/>
    </font>
    <font>
      <b/>
      <vertAlign val="superscript"/>
      <sz val="11"/>
      <color rgb="FFFFFFFF"/>
      <name val="Calibri"/>
      <family val="2"/>
      <scheme val="minor"/>
    </font>
    <font>
      <sz val="11"/>
      <name val="Calibri"/>
      <family val="2"/>
      <scheme val="minor"/>
    </font>
    <font>
      <sz val="11"/>
      <color rgb="FFFFFFFF"/>
      <name val="Calibri"/>
      <family val="2"/>
      <scheme val="minor"/>
    </font>
    <font>
      <sz val="11"/>
      <color theme="0" tint="-0.34998626667073579"/>
      <name val="Calibri"/>
      <family val="2"/>
      <scheme val="minor"/>
    </font>
    <font>
      <b/>
      <vertAlign val="superscript"/>
      <sz val="11"/>
      <color theme="1"/>
      <name val="Calibri"/>
      <family val="2"/>
      <scheme val="minor"/>
    </font>
    <font>
      <sz val="11"/>
      <color theme="1" tint="0.34998626667073579"/>
      <name val="Calibri"/>
      <family val="2"/>
      <scheme val="minor"/>
    </font>
    <font>
      <vertAlign val="superscript"/>
      <sz val="11"/>
      <color theme="1" tint="0.34998626667073579"/>
      <name val="Calibri"/>
      <family val="2"/>
      <scheme val="minor"/>
    </font>
    <font>
      <b/>
      <vertAlign val="superscript"/>
      <sz val="11"/>
      <name val="Calibri"/>
      <family val="2"/>
      <scheme val="minor"/>
    </font>
    <font>
      <b/>
      <sz val="11"/>
      <color rgb="FF000000"/>
      <name val="Calibri"/>
      <family val="2"/>
      <scheme val="minor"/>
    </font>
    <font>
      <sz val="11"/>
      <color rgb="FF7F7F7F"/>
      <name val="Calibri"/>
      <family val="2"/>
      <scheme val="minor"/>
    </font>
    <font>
      <sz val="11"/>
      <color theme="0" tint="-0.499984740745262"/>
      <name val="Calibri"/>
      <family val="2"/>
      <scheme val="minor"/>
    </font>
    <font>
      <b/>
      <sz val="11"/>
      <color rgb="FF0555FA"/>
      <name val="Calibri"/>
      <family val="2"/>
      <scheme val="minor"/>
    </font>
    <font>
      <b/>
      <sz val="11"/>
      <color rgb="FF41B9E6"/>
      <name val="Calibri"/>
      <family val="2"/>
      <scheme val="minor"/>
    </font>
    <font>
      <sz val="11"/>
      <color theme="0" tint="-0.249977111117893"/>
      <name val="Calibri"/>
      <family val="2"/>
      <scheme val="minor"/>
    </font>
    <font>
      <b/>
      <vertAlign val="superscript"/>
      <sz val="11"/>
      <color rgb="FF000000"/>
      <name val="Calibri"/>
      <family val="2"/>
      <scheme val="minor"/>
    </font>
    <font>
      <b/>
      <sz val="11"/>
      <color rgb="FFA6A6A6"/>
      <name val="Calibri"/>
      <family val="2"/>
      <scheme val="minor"/>
    </font>
    <font>
      <b/>
      <sz val="14"/>
      <color theme="1"/>
      <name val="Arial"/>
      <family val="2"/>
    </font>
    <font>
      <b/>
      <sz val="11"/>
      <color theme="0"/>
      <name val="Arial"/>
      <family val="2"/>
    </font>
    <font>
      <b/>
      <sz val="10"/>
      <color theme="0"/>
      <name val="Arial"/>
      <family val="2"/>
    </font>
    <font>
      <b/>
      <sz val="10"/>
      <name val="Arial"/>
      <family val="2"/>
    </font>
    <font>
      <i/>
      <sz val="10"/>
      <name val="Arial"/>
      <family val="2"/>
    </font>
    <font>
      <b/>
      <i/>
      <sz val="10"/>
      <name val="Arial"/>
      <family val="2"/>
    </font>
    <font>
      <sz val="11"/>
      <color theme="0"/>
      <name val="Arial"/>
      <family val="2"/>
    </font>
    <font>
      <b/>
      <sz val="11"/>
      <name val="Arial"/>
      <family val="2"/>
    </font>
    <font>
      <sz val="11"/>
      <name val="Arial"/>
      <family val="2"/>
    </font>
    <font>
      <b/>
      <sz val="10"/>
      <color theme="1"/>
      <name val="Arial"/>
      <family val="2"/>
    </font>
    <font>
      <sz val="8"/>
      <color theme="1"/>
      <name val="Arial"/>
      <family val="2"/>
    </font>
    <font>
      <i/>
      <sz val="10"/>
      <color theme="1"/>
      <name val="Arial"/>
      <family val="2"/>
    </font>
    <font>
      <sz val="10"/>
      <color theme="1"/>
      <name val="Arial"/>
      <family val="2"/>
    </font>
    <font>
      <i/>
      <sz val="11"/>
      <name val="Arial"/>
      <family val="2"/>
    </font>
    <font>
      <vertAlign val="superscript"/>
      <sz val="8.8000000000000007"/>
      <color theme="1"/>
      <name val="Calibri"/>
      <family val="2"/>
    </font>
    <font>
      <vertAlign val="superscript"/>
      <sz val="10"/>
      <color theme="1"/>
      <name val="Arial"/>
      <family val="2"/>
    </font>
    <font>
      <b/>
      <vertAlign val="superscript"/>
      <sz val="14"/>
      <color theme="1"/>
      <name val="Arial"/>
      <family val="2"/>
    </font>
    <font>
      <vertAlign val="superscript"/>
      <sz val="11"/>
      <color theme="0" tint="-0.34998626667073579"/>
      <name val="Calibri"/>
      <family val="2"/>
      <scheme val="minor"/>
    </font>
    <font>
      <vertAlign val="superscript"/>
      <sz val="11"/>
      <name val="Calibri"/>
      <family val="2"/>
      <scheme val="minor"/>
    </font>
    <font>
      <sz val="10"/>
      <color theme="1"/>
      <name val="Calibri"/>
      <family val="2"/>
      <scheme val="minor"/>
    </font>
    <font>
      <sz val="10"/>
      <color theme="1"/>
      <name val="Times New Roman"/>
      <family val="1"/>
    </font>
    <font>
      <b/>
      <sz val="10"/>
      <color rgb="FF000000"/>
      <name val="Arial"/>
      <family val="2"/>
    </font>
    <font>
      <i/>
      <sz val="10"/>
      <color rgb="FF000000"/>
      <name val="Arial"/>
      <family val="2"/>
    </font>
    <font>
      <b/>
      <i/>
      <sz val="10"/>
      <color rgb="FF000000"/>
      <name val="Arial"/>
      <family val="2"/>
    </font>
    <font>
      <sz val="10"/>
      <color rgb="FF000000"/>
      <name val="Arial"/>
      <family val="2"/>
    </font>
    <font>
      <b/>
      <sz val="10"/>
      <color theme="1"/>
      <name val="Calibri"/>
      <family val="2"/>
      <scheme val="minor"/>
    </font>
    <font>
      <i/>
      <sz val="10"/>
      <color theme="1"/>
      <name val="Calibri"/>
      <family val="2"/>
      <scheme val="minor"/>
    </font>
    <font>
      <sz val="8"/>
      <color theme="1"/>
      <name val="Calibri"/>
      <family val="2"/>
      <scheme val="minor"/>
    </font>
    <font>
      <b/>
      <vertAlign val="superscript"/>
      <sz val="10"/>
      <color theme="1"/>
      <name val="Arial"/>
      <family val="2"/>
    </font>
    <font>
      <b/>
      <i/>
      <sz val="10"/>
      <color theme="1"/>
      <name val="Arial"/>
      <family val="2"/>
    </font>
    <font>
      <sz val="7"/>
      <color theme="1"/>
      <name val="Arial"/>
      <family val="2"/>
    </font>
    <font>
      <sz val="11"/>
      <color rgb="FFA6A6A6"/>
      <name val="Calibri"/>
      <family val="2"/>
      <scheme val="minor"/>
    </font>
    <font>
      <b/>
      <sz val="9"/>
      <color rgb="FFFFFFFF"/>
      <name val="Arial"/>
      <family val="2"/>
    </font>
    <font>
      <sz val="12"/>
      <color rgb="FF000000"/>
      <name val="Arial"/>
      <family val="2"/>
    </font>
    <font>
      <b/>
      <sz val="12"/>
      <color rgb="FF000000"/>
      <name val="Arial"/>
      <family val="2"/>
    </font>
    <font>
      <sz val="18"/>
      <name val="Arial"/>
      <family val="2"/>
    </font>
    <font>
      <sz val="8"/>
      <color rgb="FFFF0000"/>
      <name val="Arial"/>
      <family val="2"/>
    </font>
    <font>
      <sz val="10"/>
      <color rgb="FFFF0000"/>
      <name val="Arial"/>
      <family val="2"/>
    </font>
    <font>
      <sz val="10"/>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theme="0" tint="-4.9989318521683403E-2"/>
        <bgColor indexed="64"/>
      </patternFill>
    </fill>
    <fill>
      <patternFill patternType="solid">
        <fgColor rgb="FF0555FA"/>
        <bgColor indexed="64"/>
      </patternFill>
    </fill>
    <fill>
      <patternFill patternType="solid">
        <fgColor rgb="FF41B9E6"/>
        <bgColor indexed="64"/>
      </patternFill>
    </fill>
    <fill>
      <patternFill patternType="solid">
        <fgColor rgb="FFC6C6C6"/>
        <bgColor indexed="64"/>
      </patternFill>
    </fill>
    <fill>
      <patternFill patternType="solid">
        <fgColor rgb="FFFFFFFF"/>
        <bgColor indexed="64"/>
      </patternFill>
    </fill>
    <fill>
      <patternFill patternType="solid">
        <fgColor rgb="FF7030A0"/>
        <bgColor indexed="64"/>
      </patternFill>
    </fill>
    <fill>
      <patternFill patternType="solid">
        <fgColor rgb="FF6A99FC"/>
        <bgColor indexed="64"/>
      </patternFill>
    </fill>
  </fills>
  <borders count="7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right style="thin">
        <color theme="0"/>
      </right>
      <top style="thin">
        <color rgb="FFC6C6C6"/>
      </top>
      <bottom style="thin">
        <color theme="0"/>
      </bottom>
      <diagonal/>
    </border>
    <border>
      <left/>
      <right style="thin">
        <color rgb="FFC6C6C6"/>
      </right>
      <top style="thin">
        <color rgb="FFC6C6C6"/>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0555FA"/>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style="thin">
        <color theme="0"/>
      </bottom>
      <diagonal/>
    </border>
    <border>
      <left style="thin">
        <color theme="0"/>
      </left>
      <right/>
      <top/>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top/>
      <bottom style="medium">
        <color auto="1"/>
      </bottom>
      <diagonal/>
    </border>
    <border>
      <left/>
      <right/>
      <top style="thin">
        <color theme="0"/>
      </top>
      <bottom/>
      <diagonal/>
    </border>
    <border>
      <left/>
      <right/>
      <top style="thin">
        <color theme="0" tint="-0.14996795556505021"/>
      </top>
      <bottom style="thin">
        <color theme="0" tint="-0.14996795556505021"/>
      </bottom>
      <diagonal/>
    </border>
    <border>
      <left style="thin">
        <color theme="0"/>
      </left>
      <right style="thin">
        <color rgb="FFC6C6C6"/>
      </right>
      <top/>
      <bottom style="thin">
        <color theme="0"/>
      </bottom>
      <diagonal/>
    </border>
    <border>
      <left style="thin">
        <color theme="0"/>
      </left>
      <right style="thin">
        <color rgb="FFC6C6C6"/>
      </right>
      <top style="thin">
        <color theme="0"/>
      </top>
      <bottom style="thin">
        <color theme="0"/>
      </bottom>
      <diagonal/>
    </border>
    <border>
      <left/>
      <right style="thin">
        <color theme="0"/>
      </right>
      <top style="thin">
        <color theme="0"/>
      </top>
      <bottom/>
      <diagonal/>
    </border>
    <border>
      <left/>
      <right/>
      <top style="thin">
        <color indexed="64"/>
      </top>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rgb="FF0555FA"/>
      </bottom>
      <diagonal/>
    </border>
    <border>
      <left/>
      <right/>
      <top style="thin">
        <color theme="0"/>
      </top>
      <bottom style="thin">
        <color theme="0" tint="-0.14999847407452621"/>
      </bottom>
      <diagonal/>
    </border>
    <border>
      <left/>
      <right style="thin">
        <color theme="0" tint="-0.14999847407452621"/>
      </right>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tint="-0.14999847407452621"/>
      </bottom>
      <diagonal/>
    </border>
    <border>
      <left/>
      <right/>
      <top/>
      <bottom style="thin">
        <color theme="0" tint="-0.14996795556505021"/>
      </bottom>
      <diagonal/>
    </border>
    <border>
      <left/>
      <right style="thin">
        <color theme="0" tint="-0.14999847407452621"/>
      </right>
      <top/>
      <bottom style="thin">
        <color rgb="FF0555FA"/>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top style="thin">
        <color theme="0" tint="-0.14996795556505021"/>
      </top>
      <bottom style="thin">
        <color theme="0"/>
      </bottom>
      <diagonal/>
    </border>
    <border>
      <left style="thin">
        <color theme="0" tint="-0.14999847407452621"/>
      </left>
      <right/>
      <top style="thin">
        <color theme="0" tint="-0.14999847407452621"/>
      </top>
      <bottom style="thin">
        <color theme="0" tint="-0.14999847407452621"/>
      </bottom>
      <diagonal/>
    </border>
    <border>
      <left/>
      <right style="thin">
        <color theme="0"/>
      </right>
      <top/>
      <bottom/>
      <diagonal/>
    </border>
    <border>
      <left style="thin">
        <color theme="0"/>
      </left>
      <right style="thin">
        <color theme="0"/>
      </right>
      <top style="thin">
        <color theme="0"/>
      </top>
      <bottom style="thin">
        <color rgb="FF41B9E6"/>
      </bottom>
      <diagonal/>
    </border>
    <border>
      <left style="thin">
        <color theme="0" tint="-0.14990691854609822"/>
      </left>
      <right/>
      <top/>
      <bottom/>
      <diagonal/>
    </border>
    <border>
      <left/>
      <right style="thin">
        <color theme="0"/>
      </right>
      <top/>
      <bottom style="thin">
        <color rgb="FFC6C6C6"/>
      </bottom>
      <diagonal/>
    </border>
    <border>
      <left/>
      <right style="thin">
        <color theme="0" tint="-0.14999847407452621"/>
      </right>
      <top/>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bottom style="thin">
        <color rgb="FFC6C6C6"/>
      </bottom>
      <diagonal/>
    </border>
    <border>
      <left style="thin">
        <color theme="0"/>
      </left>
      <right style="thin">
        <color rgb="FFC6C6C6"/>
      </right>
      <top/>
      <bottom style="thin">
        <color rgb="FFC6C6C6"/>
      </bottom>
      <diagonal/>
    </border>
    <border>
      <left/>
      <right/>
      <top style="thin">
        <color indexed="64"/>
      </top>
      <bottom style="thick">
        <color indexed="64"/>
      </bottom>
      <diagonal/>
    </border>
    <border>
      <left/>
      <right/>
      <top/>
      <bottom style="thick">
        <color rgb="FF000000"/>
      </bottom>
      <diagonal/>
    </border>
    <border>
      <left/>
      <right/>
      <top/>
      <bottom style="thin">
        <color indexed="64"/>
      </bottom>
      <diagonal/>
    </border>
    <border>
      <left/>
      <right/>
      <top style="thin">
        <color rgb="FF000000"/>
      </top>
      <bottom style="thick">
        <color rgb="FF000000"/>
      </bottom>
      <diagonal/>
    </border>
    <border>
      <left/>
      <right/>
      <top style="thin">
        <color rgb="FF000000"/>
      </top>
      <bottom style="thin">
        <color rgb="FF000000"/>
      </bottom>
      <diagonal/>
    </border>
    <border>
      <left/>
      <right/>
      <top/>
      <bottom style="thin">
        <color rgb="FF000000"/>
      </bottom>
      <diagonal/>
    </border>
    <border>
      <left/>
      <right/>
      <top/>
      <bottom style="thick">
        <color indexed="64"/>
      </bottom>
      <diagonal/>
    </border>
    <border>
      <left/>
      <right/>
      <top style="thin">
        <color rgb="FF000000"/>
      </top>
      <bottom style="thick">
        <color auto="1"/>
      </bottom>
      <diagonal/>
    </border>
    <border>
      <left/>
      <right/>
      <top style="thin">
        <color rgb="FF000000"/>
      </top>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6" fillId="0" borderId="0"/>
    <xf numFmtId="0" fontId="1" fillId="0" borderId="0"/>
    <xf numFmtId="43" fontId="6" fillId="0" borderId="0" applyFont="0" applyFill="0" applyBorder="0" applyAlignment="0" applyProtection="0"/>
    <xf numFmtId="43" fontId="8" fillId="0" borderId="0" applyFont="0" applyFill="0" applyBorder="0" applyAlignment="0" applyProtection="0"/>
    <xf numFmtId="0" fontId="9" fillId="0" borderId="0"/>
    <xf numFmtId="0" fontId="6" fillId="0" borderId="0"/>
    <xf numFmtId="0" fontId="13" fillId="0" borderId="0"/>
    <xf numFmtId="0" fontId="6" fillId="0" borderId="0"/>
  </cellStyleXfs>
  <cellXfs count="416">
    <xf numFmtId="0" fontId="0" fillId="0" borderId="0" xfId="0"/>
    <xf numFmtId="167" fontId="3" fillId="0" borderId="0" xfId="0" applyNumberFormat="1" applyFont="1" applyAlignment="1">
      <alignment horizontal="center"/>
    </xf>
    <xf numFmtId="167" fontId="3" fillId="5" borderId="0" xfId="0" applyNumberFormat="1" applyFont="1" applyFill="1" applyAlignment="1">
      <alignment horizontal="center"/>
    </xf>
    <xf numFmtId="0" fontId="3" fillId="0" borderId="0" xfId="0" applyFont="1"/>
    <xf numFmtId="167" fontId="0" fillId="0" borderId="0" xfId="0" applyNumberFormat="1" applyAlignment="1">
      <alignment horizontal="center"/>
    </xf>
    <xf numFmtId="0" fontId="7" fillId="0" borderId="0" xfId="0" applyFont="1" applyAlignment="1">
      <alignment vertical="center"/>
    </xf>
    <xf numFmtId="166" fontId="0" fillId="0" borderId="0" xfId="0" applyNumberFormat="1"/>
    <xf numFmtId="9" fontId="0" fillId="0" borderId="0" xfId="2" applyFont="1"/>
    <xf numFmtId="9" fontId="2" fillId="0" borderId="0" xfId="2" applyFont="1"/>
    <xf numFmtId="166" fontId="0" fillId="0" borderId="0" xfId="2" applyNumberFormat="1" applyFont="1"/>
    <xf numFmtId="9" fontId="0" fillId="0" borderId="0" xfId="0" applyNumberFormat="1"/>
    <xf numFmtId="0" fontId="7" fillId="0" borderId="0" xfId="0" applyFont="1" applyAlignment="1">
      <alignment horizontal="left" vertical="center"/>
    </xf>
    <xf numFmtId="0" fontId="14" fillId="0" borderId="0" xfId="0" applyFont="1"/>
    <xf numFmtId="0" fontId="15" fillId="0" borderId="0" xfId="0" applyFont="1"/>
    <xf numFmtId="0" fontId="19" fillId="10" borderId="1" xfId="0" applyFont="1" applyFill="1" applyBorder="1" applyAlignment="1">
      <alignment horizontal="center" vertical="center" wrapText="1" readingOrder="1"/>
    </xf>
    <xf numFmtId="0" fontId="19" fillId="10" borderId="29" xfId="0" applyFont="1" applyFill="1" applyBorder="1" applyAlignment="1">
      <alignment horizontal="left" vertical="center" wrapText="1" indent="1" readingOrder="1"/>
    </xf>
    <xf numFmtId="0" fontId="19" fillId="10" borderId="1" xfId="0" applyFont="1" applyFill="1" applyBorder="1" applyAlignment="1">
      <alignment horizontal="left" vertical="center" wrapText="1" indent="1" readingOrder="1"/>
    </xf>
    <xf numFmtId="0" fontId="21" fillId="0" borderId="38" xfId="0" applyFont="1" applyBorder="1" applyAlignment="1">
      <alignment horizontal="left" vertical="center" wrapText="1" indent="1" readingOrder="1"/>
    </xf>
    <xf numFmtId="0" fontId="23" fillId="0" borderId="0" xfId="0" applyFont="1"/>
    <xf numFmtId="0" fontId="24" fillId="0" borderId="0" xfId="0" applyFont="1" applyAlignment="1">
      <alignment horizontal="center"/>
    </xf>
    <xf numFmtId="0" fontId="25" fillId="0" borderId="0" xfId="0" applyFont="1"/>
    <xf numFmtId="0" fontId="23" fillId="0" borderId="31" xfId="0" applyFont="1" applyBorder="1"/>
    <xf numFmtId="0" fontId="20"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readingOrder="1"/>
    </xf>
    <xf numFmtId="0" fontId="19" fillId="4" borderId="1" xfId="0" applyFont="1" applyFill="1" applyBorder="1" applyAlignment="1">
      <alignment horizontal="left" vertical="center" wrapText="1" indent="1" readingOrder="1"/>
    </xf>
    <xf numFmtId="164" fontId="27" fillId="0" borderId="6" xfId="4" applyFont="1" applyFill="1" applyBorder="1" applyAlignment="1">
      <alignment horizontal="center" vertical="center" wrapText="1" readingOrder="1"/>
    </xf>
    <xf numFmtId="164" fontId="27" fillId="0" borderId="5" xfId="4" applyFont="1" applyFill="1" applyBorder="1" applyAlignment="1">
      <alignment horizontal="center" vertical="center" wrapText="1" readingOrder="1"/>
    </xf>
    <xf numFmtId="164" fontId="22" fillId="0" borderId="7" xfId="4" applyFont="1" applyFill="1" applyBorder="1" applyAlignment="1">
      <alignment horizontal="center" vertical="center" wrapText="1" readingOrder="1"/>
    </xf>
    <xf numFmtId="164" fontId="22" fillId="0" borderId="5" xfId="4" applyFont="1" applyFill="1" applyBorder="1" applyAlignment="1">
      <alignment horizontal="center" vertical="center" wrapText="1" readingOrder="1"/>
    </xf>
    <xf numFmtId="0" fontId="28" fillId="4" borderId="8" xfId="0" applyFont="1" applyFill="1" applyBorder="1" applyAlignment="1">
      <alignment horizontal="left" vertical="center" wrapText="1" indent="2" readingOrder="1"/>
    </xf>
    <xf numFmtId="164" fontId="27" fillId="0" borderId="9" xfId="4" applyFont="1" applyFill="1" applyBorder="1" applyAlignment="1">
      <alignment horizontal="center" vertical="center" wrapText="1" readingOrder="1"/>
    </xf>
    <xf numFmtId="164" fontId="27" fillId="0" borderId="10" xfId="4" applyFont="1" applyFill="1" applyBorder="1" applyAlignment="1">
      <alignment horizontal="center" vertical="center" wrapText="1" readingOrder="1"/>
    </xf>
    <xf numFmtId="0" fontId="28" fillId="4" borderId="12" xfId="0" applyFont="1" applyFill="1" applyBorder="1" applyAlignment="1">
      <alignment horizontal="left" vertical="center" wrapText="1" indent="2" readingOrder="1"/>
    </xf>
    <xf numFmtId="164" fontId="27" fillId="0" borderId="1" xfId="4" applyFont="1" applyFill="1" applyBorder="1" applyAlignment="1">
      <alignment horizontal="center" vertical="center" wrapText="1" readingOrder="1"/>
    </xf>
    <xf numFmtId="164" fontId="27" fillId="0" borderId="13" xfId="4" applyFont="1" applyFill="1" applyBorder="1" applyAlignment="1">
      <alignment horizontal="center" vertical="center" wrapText="1" readingOrder="1"/>
    </xf>
    <xf numFmtId="164" fontId="27" fillId="0" borderId="4" xfId="4" applyFont="1" applyFill="1" applyBorder="1" applyAlignment="1">
      <alignment horizontal="center" vertical="center" wrapText="1" readingOrder="1"/>
    </xf>
    <xf numFmtId="164" fontId="27" fillId="0" borderId="14" xfId="4" applyFont="1" applyFill="1" applyBorder="1" applyAlignment="1">
      <alignment horizontal="center" vertical="center" wrapText="1" readingOrder="1"/>
    </xf>
    <xf numFmtId="164" fontId="27" fillId="0" borderId="15" xfId="4" applyFont="1" applyFill="1" applyBorder="1" applyAlignment="1">
      <alignment horizontal="center" vertical="center" wrapText="1" readingOrder="1"/>
    </xf>
    <xf numFmtId="164" fontId="27" fillId="0" borderId="16" xfId="4" applyFont="1" applyFill="1" applyBorder="1" applyAlignment="1">
      <alignment horizontal="center" vertical="center" wrapText="1" readingOrder="1"/>
    </xf>
    <xf numFmtId="167" fontId="0" fillId="5" borderId="0" xfId="0" applyNumberFormat="1" applyFill="1" applyAlignment="1">
      <alignment horizontal="center"/>
    </xf>
    <xf numFmtId="0" fontId="18" fillId="3" borderId="17" xfId="0" applyFont="1" applyFill="1" applyBorder="1" applyAlignment="1" applyProtection="1">
      <alignment horizontal="center" vertical="center" wrapText="1"/>
      <protection locked="0" hidden="1"/>
    </xf>
    <xf numFmtId="0" fontId="18" fillId="3" borderId="18"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3" fontId="22" fillId="0" borderId="0" xfId="0" applyNumberFormat="1" applyFont="1" applyAlignment="1" applyProtection="1">
      <alignment horizontal="left" vertical="center"/>
      <protection locked="0" hidden="1"/>
    </xf>
    <xf numFmtId="3" fontId="31" fillId="0" borderId="0" xfId="0" applyNumberFormat="1" applyFont="1" applyAlignment="1" applyProtection="1">
      <alignment horizontal="left" vertical="center" indent="3"/>
      <protection locked="0" hidden="1"/>
    </xf>
    <xf numFmtId="3" fontId="31" fillId="0" borderId="0" xfId="0" quotePrefix="1" applyNumberFormat="1" applyFont="1" applyAlignment="1" applyProtection="1">
      <alignment horizontal="left" vertical="center" indent="3"/>
      <protection locked="0" hidden="1"/>
    </xf>
    <xf numFmtId="3" fontId="22" fillId="5" borderId="0" xfId="0" applyNumberFormat="1" applyFont="1" applyFill="1" applyAlignment="1">
      <alignment horizontal="left" vertical="center" indent="1" readingOrder="1"/>
    </xf>
    <xf numFmtId="0" fontId="22" fillId="5" borderId="0" xfId="0" applyFont="1" applyFill="1"/>
    <xf numFmtId="0" fontId="0" fillId="0" borderId="0" xfId="0" applyAlignment="1">
      <alignment horizontal="center"/>
    </xf>
    <xf numFmtId="0" fontId="19" fillId="6" borderId="1" xfId="0" applyFont="1" applyFill="1" applyBorder="1" applyAlignment="1">
      <alignment horizontal="left" vertical="center" wrapText="1" indent="1" readingOrder="1"/>
    </xf>
    <xf numFmtId="0" fontId="37" fillId="0" borderId="23" xfId="0" applyFont="1" applyBorder="1" applyAlignment="1">
      <alignment horizontal="left" vertical="center" wrapText="1" indent="1" readingOrder="1"/>
    </xf>
    <xf numFmtId="168" fontId="37" fillId="0" borderId="23" xfId="4" applyNumberFormat="1" applyFont="1" applyFill="1" applyBorder="1" applyAlignment="1">
      <alignment horizontal="right" vertical="center" wrapText="1" indent="2" readingOrder="1"/>
    </xf>
    <xf numFmtId="0" fontId="29" fillId="0" borderId="0" xfId="6" applyFont="1"/>
    <xf numFmtId="0" fontId="34" fillId="2" borderId="1" xfId="0" applyFont="1" applyFill="1" applyBorder="1" applyAlignment="1">
      <alignment horizontal="left" vertical="center"/>
    </xf>
    <xf numFmtId="0" fontId="19" fillId="7" borderId="1" xfId="0" applyFont="1" applyFill="1" applyBorder="1" applyAlignment="1">
      <alignment horizontal="center" vertical="center" wrapText="1" readingOrder="1"/>
    </xf>
    <xf numFmtId="0" fontId="19" fillId="7" borderId="1" xfId="0" applyFont="1" applyFill="1" applyBorder="1" applyAlignment="1">
      <alignment horizontal="left" vertical="center" wrapText="1" indent="1" readingOrder="1"/>
    </xf>
    <xf numFmtId="0" fontId="38" fillId="0" borderId="26" xfId="0" applyFont="1" applyBorder="1" applyAlignment="1">
      <alignment horizontal="left" vertical="center" wrapText="1" indent="1" readingOrder="1"/>
    </xf>
    <xf numFmtId="169" fontId="38" fillId="0" borderId="27" xfId="1" applyNumberFormat="1" applyFont="1" applyFill="1" applyBorder="1" applyAlignment="1">
      <alignment horizontal="right" vertical="center" wrapText="1" indent="2" readingOrder="1"/>
    </xf>
    <xf numFmtId="0" fontId="29" fillId="0" borderId="0" xfId="0" applyFont="1" applyAlignment="1">
      <alignment horizontal="left" vertical="center" indent="1" readingOrder="1"/>
    </xf>
    <xf numFmtId="0" fontId="39" fillId="0" borderId="0" xfId="0" applyFont="1" applyAlignment="1">
      <alignment horizontal="left" vertical="center" wrapText="1" indent="1" readingOrder="1"/>
    </xf>
    <xf numFmtId="0" fontId="0" fillId="5" borderId="0" xfId="0" applyFill="1"/>
    <xf numFmtId="0" fontId="34" fillId="2" borderId="1" xfId="0" applyFont="1" applyFill="1" applyBorder="1" applyAlignment="1">
      <alignment horizontal="left" vertical="center" wrapText="1"/>
    </xf>
    <xf numFmtId="0" fontId="3" fillId="5" borderId="3"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166" fontId="34" fillId="0" borderId="5" xfId="4" applyNumberFormat="1" applyFont="1" applyFill="1" applyBorder="1" applyAlignment="1">
      <alignment horizontal="right" vertical="center" wrapText="1" indent="2" readingOrder="1"/>
    </xf>
    <xf numFmtId="166" fontId="34" fillId="0" borderId="6" xfId="4" applyNumberFormat="1" applyFont="1" applyFill="1" applyBorder="1" applyAlignment="1">
      <alignment horizontal="right" vertical="center" wrapText="1" indent="2" readingOrder="1"/>
    </xf>
    <xf numFmtId="166" fontId="34" fillId="5" borderId="3" xfId="4" applyNumberFormat="1" applyFont="1" applyFill="1" applyBorder="1" applyAlignment="1">
      <alignment horizontal="center" vertical="center" wrapText="1" readingOrder="1"/>
    </xf>
    <xf numFmtId="166" fontId="20" fillId="5" borderId="3" xfId="4" applyNumberFormat="1" applyFont="1" applyFill="1" applyBorder="1" applyAlignment="1">
      <alignment horizontal="center" vertical="center" wrapText="1" readingOrder="1"/>
    </xf>
    <xf numFmtId="0" fontId="34" fillId="5" borderId="8" xfId="0" applyFont="1" applyFill="1" applyBorder="1" applyAlignment="1">
      <alignment horizontal="left" vertical="center" wrapText="1" indent="1" readingOrder="1"/>
    </xf>
    <xf numFmtId="166" fontId="34" fillId="5" borderId="8" xfId="4" applyNumberFormat="1" applyFont="1" applyFill="1" applyBorder="1" applyAlignment="1">
      <alignment horizontal="right" vertical="center" wrapText="1" indent="2" readingOrder="1"/>
    </xf>
    <xf numFmtId="166" fontId="34" fillId="5" borderId="36" xfId="4" applyNumberFormat="1" applyFont="1" applyFill="1" applyBorder="1" applyAlignment="1">
      <alignment horizontal="center" vertical="center" wrapText="1" readingOrder="1"/>
    </xf>
    <xf numFmtId="166" fontId="34" fillId="5" borderId="8" xfId="4" applyNumberFormat="1" applyFont="1" applyFill="1" applyBorder="1" applyAlignment="1">
      <alignment horizontal="center" vertical="center" wrapText="1" readingOrder="1"/>
    </xf>
    <xf numFmtId="0" fontId="34" fillId="0" borderId="0" xfId="0" applyFont="1" applyAlignment="1">
      <alignment horizontal="left" vertical="center" indent="1" readingOrder="1"/>
    </xf>
    <xf numFmtId="3" fontId="34" fillId="0" borderId="0" xfId="4" applyNumberFormat="1" applyFont="1" applyFill="1" applyBorder="1" applyAlignment="1">
      <alignment horizontal="center" vertical="center" wrapText="1" readingOrder="1"/>
    </xf>
    <xf numFmtId="9" fontId="34" fillId="0" borderId="0" xfId="2" applyFont="1" applyFill="1" applyBorder="1" applyAlignment="1">
      <alignment horizontal="center" vertical="center" wrapText="1" readingOrder="1"/>
    </xf>
    <xf numFmtId="166" fontId="34" fillId="0" borderId="0" xfId="4" applyNumberFormat="1" applyFont="1" applyFill="1" applyBorder="1" applyAlignment="1">
      <alignment horizontal="right" vertical="center" wrapText="1" indent="2" readingOrder="1"/>
    </xf>
    <xf numFmtId="0" fontId="20" fillId="2" borderId="29" xfId="0" applyFont="1" applyFill="1" applyBorder="1" applyAlignment="1">
      <alignment horizontal="center" vertical="center" wrapText="1"/>
    </xf>
    <xf numFmtId="0" fontId="22" fillId="5" borderId="1" xfId="0" applyFont="1" applyFill="1" applyBorder="1" applyAlignment="1">
      <alignment horizontal="center" vertical="center" wrapText="1" readingOrder="1"/>
    </xf>
    <xf numFmtId="0" fontId="0" fillId="2" borderId="0" xfId="0" applyFill="1"/>
    <xf numFmtId="0" fontId="18" fillId="6" borderId="0" xfId="0" applyFont="1" applyFill="1" applyAlignment="1">
      <alignment horizontal="center" vertical="center" wrapText="1"/>
    </xf>
    <xf numFmtId="0" fontId="3" fillId="5" borderId="0" xfId="0" applyFont="1" applyFill="1"/>
    <xf numFmtId="0" fontId="3" fillId="2" borderId="0" xfId="0" applyFont="1" applyFill="1"/>
    <xf numFmtId="166" fontId="0" fillId="2" borderId="0" xfId="4" applyNumberFormat="1" applyFont="1" applyFill="1" applyBorder="1"/>
    <xf numFmtId="0" fontId="18" fillId="0" borderId="0" xfId="5" applyFont="1" applyAlignment="1">
      <alignment vertical="center"/>
    </xf>
    <xf numFmtId="0" fontId="34" fillId="5" borderId="28" xfId="0" applyFont="1" applyFill="1" applyBorder="1" applyAlignment="1">
      <alignment horizontal="left" vertical="center" wrapText="1" indent="1" readingOrder="1"/>
    </xf>
    <xf numFmtId="9" fontId="34" fillId="5" borderId="0" xfId="2" applyFont="1" applyFill="1" applyBorder="1" applyAlignment="1">
      <alignment horizontal="center" vertical="center" wrapText="1" readingOrder="1"/>
    </xf>
    <xf numFmtId="166" fontId="27" fillId="0" borderId="0" xfId="4" applyNumberFormat="1" applyFont="1" applyFill="1"/>
    <xf numFmtId="0" fontId="19" fillId="6" borderId="0" xfId="0" applyFont="1" applyFill="1" applyAlignment="1">
      <alignment horizontal="center" vertical="center" wrapText="1" readingOrder="1"/>
    </xf>
    <xf numFmtId="169" fontId="21" fillId="0" borderId="39" xfId="1" applyNumberFormat="1" applyFont="1" applyFill="1" applyBorder="1" applyAlignment="1">
      <alignment horizontal="right" vertical="center" wrapText="1" indent="2" readingOrder="1"/>
    </xf>
    <xf numFmtId="0" fontId="19" fillId="3" borderId="3" xfId="0" applyFont="1" applyFill="1" applyBorder="1" applyAlignment="1">
      <alignment horizontal="center" vertical="center" wrapText="1" readingOrder="1"/>
    </xf>
    <xf numFmtId="0" fontId="19" fillId="7" borderId="3" xfId="0" applyFont="1" applyFill="1" applyBorder="1" applyAlignment="1">
      <alignment horizontal="center" vertical="center" wrapText="1" readingOrder="1"/>
    </xf>
    <xf numFmtId="0" fontId="18" fillId="6" borderId="12" xfId="0" applyFont="1" applyFill="1" applyBorder="1" applyAlignment="1">
      <alignment horizontal="center" vertical="center" wrapText="1"/>
    </xf>
    <xf numFmtId="0" fontId="19" fillId="4" borderId="29" xfId="0" applyFont="1" applyFill="1" applyBorder="1" applyAlignment="1">
      <alignment horizontal="left" vertical="center" wrapText="1" indent="1" readingOrder="1"/>
    </xf>
    <xf numFmtId="0" fontId="3" fillId="2" borderId="0" xfId="0" applyFont="1" applyFill="1" applyAlignment="1">
      <alignment horizontal="center" vertical="center" wrapText="1"/>
    </xf>
    <xf numFmtId="0" fontId="20" fillId="2" borderId="0" xfId="0" applyFont="1" applyFill="1" applyAlignment="1">
      <alignment horizontal="center" vertical="center" wrapText="1"/>
    </xf>
    <xf numFmtId="168" fontId="34" fillId="0" borderId="45" xfId="4" applyNumberFormat="1" applyFont="1" applyFill="1" applyBorder="1" applyAlignment="1">
      <alignment horizontal="right" vertical="center" wrapText="1" indent="2" readingOrder="1"/>
    </xf>
    <xf numFmtId="169" fontId="22" fillId="0" borderId="43" xfId="1" applyNumberFormat="1" applyFont="1" applyFill="1" applyBorder="1" applyAlignment="1">
      <alignment horizontal="right" vertical="center" wrapText="1" indent="2" readingOrder="1"/>
    </xf>
    <xf numFmtId="169" fontId="22" fillId="0" borderId="45" xfId="1" applyNumberFormat="1" applyFont="1" applyFill="1" applyBorder="1" applyAlignment="1">
      <alignment horizontal="right" vertical="center" wrapText="1" indent="2" readingOrder="1"/>
    </xf>
    <xf numFmtId="0" fontId="0" fillId="0" borderId="54" xfId="0" applyBorder="1"/>
    <xf numFmtId="0" fontId="0" fillId="0" borderId="54" xfId="0" applyBorder="1" applyAlignment="1">
      <alignment horizontal="center"/>
    </xf>
    <xf numFmtId="169" fontId="22" fillId="0" borderId="56" xfId="1" applyNumberFormat="1" applyFont="1" applyFill="1" applyBorder="1" applyAlignment="1">
      <alignment horizontal="right" vertical="center" wrapText="1" indent="2" readingOrder="1"/>
    </xf>
    <xf numFmtId="0" fontId="18" fillId="6" borderId="11" xfId="5" applyFont="1" applyFill="1" applyBorder="1" applyAlignment="1">
      <alignment horizontal="center" vertical="center"/>
    </xf>
    <xf numFmtId="0" fontId="18" fillId="6" borderId="29" xfId="5" applyFont="1" applyFill="1" applyBorder="1" applyAlignment="1">
      <alignment horizontal="center" vertical="center"/>
    </xf>
    <xf numFmtId="3" fontId="34" fillId="0" borderId="45" xfId="4" applyNumberFormat="1" applyFont="1" applyFill="1" applyBorder="1" applyAlignment="1">
      <alignment horizontal="center" vertical="center" wrapText="1" readingOrder="1"/>
    </xf>
    <xf numFmtId="3" fontId="34" fillId="0" borderId="41" xfId="4" applyNumberFormat="1" applyFont="1" applyFill="1" applyBorder="1" applyAlignment="1">
      <alignment horizontal="center" vertical="center" wrapText="1" readingOrder="1"/>
    </xf>
    <xf numFmtId="3" fontId="34" fillId="0" borderId="51" xfId="4" applyNumberFormat="1" applyFont="1" applyFill="1" applyBorder="1" applyAlignment="1">
      <alignment horizontal="center" vertical="center" wrapText="1" readingOrder="1"/>
    </xf>
    <xf numFmtId="3" fontId="34" fillId="0" borderId="58" xfId="4" applyNumberFormat="1" applyFont="1" applyFill="1" applyBorder="1" applyAlignment="1">
      <alignment horizontal="center" vertical="center" wrapText="1" readingOrder="1"/>
    </xf>
    <xf numFmtId="9" fontId="34" fillId="0" borderId="54" xfId="2" applyFont="1" applyFill="1" applyBorder="1" applyAlignment="1">
      <alignment horizontal="center" vertical="center" wrapText="1" readingOrder="1"/>
    </xf>
    <xf numFmtId="3" fontId="34" fillId="0" borderId="59" xfId="4" applyNumberFormat="1" applyFont="1" applyFill="1" applyBorder="1" applyAlignment="1">
      <alignment horizontal="center" vertical="center" wrapText="1" readingOrder="1"/>
    </xf>
    <xf numFmtId="3" fontId="34" fillId="0" borderId="60" xfId="4" applyNumberFormat="1" applyFont="1" applyFill="1" applyBorder="1" applyAlignment="1">
      <alignment horizontal="center" vertical="center" wrapText="1" readingOrder="1"/>
    </xf>
    <xf numFmtId="9" fontId="34" fillId="0" borderId="61" xfId="2" applyFont="1" applyFill="1" applyBorder="1" applyAlignment="1">
      <alignment horizontal="center" vertical="center" wrapText="1" readingOrder="1"/>
    </xf>
    <xf numFmtId="9" fontId="34" fillId="0" borderId="62" xfId="2" applyFont="1" applyFill="1" applyBorder="1" applyAlignment="1">
      <alignment horizontal="center" vertical="center" wrapText="1" readingOrder="1"/>
    </xf>
    <xf numFmtId="0" fontId="18" fillId="6" borderId="22" xfId="0" applyFont="1" applyFill="1" applyBorder="1" applyAlignment="1">
      <alignment horizontal="center" vertical="center" wrapText="1"/>
    </xf>
    <xf numFmtId="166" fontId="3" fillId="5" borderId="0" xfId="4" applyNumberFormat="1" applyFont="1" applyFill="1" applyBorder="1" applyAlignment="1">
      <alignment horizontal="center"/>
    </xf>
    <xf numFmtId="171" fontId="3" fillId="5" borderId="0" xfId="2" applyNumberFormat="1" applyFont="1" applyFill="1" applyBorder="1" applyAlignment="1">
      <alignment horizontal="center"/>
    </xf>
    <xf numFmtId="166" fontId="0" fillId="2" borderId="0" xfId="4" applyNumberFormat="1" applyFont="1" applyFill="1" applyBorder="1" applyAlignment="1">
      <alignment horizontal="center"/>
    </xf>
    <xf numFmtId="166" fontId="3" fillId="5" borderId="0" xfId="4" applyNumberFormat="1" applyFont="1" applyFill="1" applyBorder="1" applyAlignment="1"/>
    <xf numFmtId="166" fontId="0" fillId="2" borderId="0" xfId="4" applyNumberFormat="1" applyFont="1" applyFill="1" applyBorder="1" applyAlignment="1"/>
    <xf numFmtId="166" fontId="34" fillId="0" borderId="63" xfId="4" applyNumberFormat="1" applyFont="1" applyFill="1" applyBorder="1" applyAlignment="1">
      <alignment horizontal="right" vertical="center" wrapText="1" indent="2" readingOrder="1"/>
    </xf>
    <xf numFmtId="166" fontId="34" fillId="0" borderId="64" xfId="4" applyNumberFormat="1" applyFont="1" applyFill="1" applyBorder="1" applyAlignment="1">
      <alignment horizontal="right" vertical="center" wrapText="1" indent="2" readingOrder="1"/>
    </xf>
    <xf numFmtId="166" fontId="34" fillId="0" borderId="57" xfId="4" applyNumberFormat="1" applyFont="1" applyFill="1" applyBorder="1" applyAlignment="1">
      <alignment horizontal="right" vertical="center" wrapText="1" indent="2" readingOrder="1"/>
    </xf>
    <xf numFmtId="166" fontId="34" fillId="5" borderId="11" xfId="4" applyNumberFormat="1" applyFont="1" applyFill="1" applyBorder="1" applyAlignment="1">
      <alignment horizontal="center" vertical="center" wrapText="1" readingOrder="1"/>
    </xf>
    <xf numFmtId="0" fontId="0" fillId="0" borderId="3" xfId="0" applyBorder="1"/>
    <xf numFmtId="0" fontId="0" fillId="0" borderId="32" xfId="0" applyBorder="1"/>
    <xf numFmtId="0" fontId="0" fillId="0" borderId="36" xfId="0" applyBorder="1"/>
    <xf numFmtId="0" fontId="0" fillId="0" borderId="22" xfId="0" applyBorder="1"/>
    <xf numFmtId="0" fontId="0" fillId="0" borderId="11" xfId="0" applyBorder="1"/>
    <xf numFmtId="3" fontId="34" fillId="5" borderId="0" xfId="1" applyNumberFormat="1" applyFont="1" applyFill="1" applyBorder="1" applyAlignment="1">
      <alignment horizontal="center" vertical="center" wrapText="1" readingOrder="1"/>
    </xf>
    <xf numFmtId="173" fontId="34" fillId="5" borderId="0" xfId="1" applyNumberFormat="1" applyFont="1" applyFill="1" applyBorder="1" applyAlignment="1">
      <alignment horizontal="center" vertical="center" wrapText="1" readingOrder="1"/>
    </xf>
    <xf numFmtId="49" fontId="43" fillId="0" borderId="0" xfId="6" applyNumberFormat="1" applyFont="1" applyAlignment="1">
      <alignment horizontal="center" vertical="center"/>
    </xf>
    <xf numFmtId="172" fontId="6" fillId="5" borderId="30" xfId="8" applyNumberFormat="1" applyFont="1" applyFill="1" applyBorder="1" applyAlignment="1">
      <alignment horizontal="right" vertical="center"/>
    </xf>
    <xf numFmtId="172" fontId="6" fillId="2" borderId="30" xfId="8" applyNumberFormat="1" applyFont="1" applyFill="1" applyBorder="1" applyAlignment="1">
      <alignment horizontal="right" vertical="center"/>
    </xf>
    <xf numFmtId="3" fontId="6" fillId="2" borderId="30" xfId="6" applyNumberFormat="1" applyFont="1" applyFill="1" applyBorder="1" applyAlignment="1">
      <alignment horizontal="center" vertical="center"/>
    </xf>
    <xf numFmtId="0" fontId="6" fillId="2" borderId="30" xfId="6" applyFont="1" applyFill="1" applyBorder="1" applyAlignment="1">
      <alignment horizontal="center" vertical="center"/>
    </xf>
    <xf numFmtId="0" fontId="45" fillId="2" borderId="30" xfId="6" applyFont="1" applyFill="1" applyBorder="1" applyAlignment="1">
      <alignment horizontal="center" vertical="center"/>
    </xf>
    <xf numFmtId="3" fontId="45" fillId="2" borderId="30" xfId="6" applyNumberFormat="1" applyFont="1" applyFill="1" applyBorder="1" applyAlignment="1">
      <alignment horizontal="center" vertical="center"/>
    </xf>
    <xf numFmtId="172" fontId="45" fillId="5" borderId="30" xfId="8" applyNumberFormat="1" applyFont="1" applyFill="1" applyBorder="1" applyAlignment="1">
      <alignment horizontal="right" vertical="center"/>
    </xf>
    <xf numFmtId="172" fontId="45" fillId="2" borderId="30" xfId="8" applyNumberFormat="1" applyFont="1" applyFill="1" applyBorder="1" applyAlignment="1">
      <alignment horizontal="right" vertical="center"/>
    </xf>
    <xf numFmtId="0" fontId="18" fillId="6" borderId="54" xfId="0" applyFont="1" applyFill="1" applyBorder="1" applyAlignment="1">
      <alignment horizontal="center" vertical="center" wrapText="1"/>
    </xf>
    <xf numFmtId="0" fontId="22" fillId="2" borderId="0" xfId="0" applyFont="1" applyFill="1"/>
    <xf numFmtId="167" fontId="0" fillId="2" borderId="0" xfId="0" applyNumberFormat="1" applyFill="1" applyAlignment="1">
      <alignment horizontal="center"/>
    </xf>
    <xf numFmtId="0" fontId="14" fillId="0" borderId="0" xfId="0" applyFont="1" applyAlignment="1">
      <alignment horizontal="center"/>
    </xf>
    <xf numFmtId="0" fontId="17" fillId="0" borderId="0" xfId="3" applyFont="1" applyBorder="1" applyAlignment="1">
      <alignment horizontal="center"/>
    </xf>
    <xf numFmtId="49" fontId="14" fillId="0" borderId="0" xfId="0" applyNumberFormat="1" applyFont="1" applyAlignment="1">
      <alignment horizontal="center"/>
    </xf>
    <xf numFmtId="0" fontId="12" fillId="9" borderId="0" xfId="0" applyFont="1" applyFill="1" applyAlignment="1">
      <alignment horizontal="right" vertical="center" wrapText="1"/>
    </xf>
    <xf numFmtId="0" fontId="54" fillId="9" borderId="0" xfId="0" applyFont="1" applyFill="1"/>
    <xf numFmtId="0" fontId="54" fillId="9" borderId="0" xfId="0" applyFont="1" applyFill="1" applyAlignment="1">
      <alignment vertical="center"/>
    </xf>
    <xf numFmtId="49" fontId="50" fillId="2" borderId="0" xfId="6" applyNumberFormat="1" applyFont="1" applyFill="1" applyAlignment="1">
      <alignment horizontal="left" vertical="center"/>
    </xf>
    <xf numFmtId="49" fontId="50" fillId="2" borderId="0" xfId="6" applyNumberFormat="1" applyFont="1" applyFill="1" applyAlignment="1">
      <alignment horizontal="center" vertical="center"/>
    </xf>
    <xf numFmtId="49" fontId="49" fillId="2" borderId="0" xfId="6" applyNumberFormat="1" applyFont="1" applyFill="1" applyAlignment="1">
      <alignment horizontal="left" vertical="center" wrapText="1"/>
    </xf>
    <xf numFmtId="49" fontId="55" fillId="2" borderId="0" xfId="6" applyNumberFormat="1" applyFont="1" applyFill="1" applyAlignment="1">
      <alignment horizontal="right" vertical="center" wrapText="1"/>
    </xf>
    <xf numFmtId="49" fontId="43" fillId="6" borderId="0" xfId="6" applyNumberFormat="1" applyFont="1" applyFill="1" applyAlignment="1">
      <alignment horizontal="left" vertical="center"/>
    </xf>
    <xf numFmtId="0" fontId="54" fillId="0" borderId="0" xfId="6" applyFont="1"/>
    <xf numFmtId="49" fontId="48" fillId="6" borderId="0" xfId="6" applyNumberFormat="1" applyFont="1" applyFill="1" applyAlignment="1">
      <alignment horizontal="center" vertical="center"/>
    </xf>
    <xf numFmtId="49" fontId="44" fillId="6" borderId="0" xfId="6" applyNumberFormat="1" applyFont="1" applyFill="1" applyAlignment="1">
      <alignment horizontal="left" vertical="center"/>
    </xf>
    <xf numFmtId="49" fontId="43" fillId="6" borderId="0" xfId="6" applyNumberFormat="1" applyFont="1" applyFill="1" applyAlignment="1">
      <alignment horizontal="right" vertical="center"/>
    </xf>
    <xf numFmtId="0" fontId="19" fillId="4" borderId="2" xfId="0" applyFont="1" applyFill="1" applyBorder="1" applyAlignment="1">
      <alignment horizontal="left" vertical="center" wrapText="1" indent="1" readingOrder="1"/>
    </xf>
    <xf numFmtId="0" fontId="18" fillId="6" borderId="54" xfId="5" applyFont="1" applyFill="1" applyBorder="1" applyAlignment="1">
      <alignment horizontal="center" vertical="center"/>
    </xf>
    <xf numFmtId="0" fontId="18" fillId="6" borderId="12" xfId="5" applyFont="1" applyFill="1" applyBorder="1" applyAlignment="1">
      <alignment horizontal="center" vertical="center"/>
    </xf>
    <xf numFmtId="173" fontId="34" fillId="2" borderId="0" xfId="1" applyNumberFormat="1" applyFont="1" applyFill="1" applyBorder="1" applyAlignment="1">
      <alignment horizontal="center" vertical="center" wrapText="1" readingOrder="1"/>
    </xf>
    <xf numFmtId="9" fontId="34" fillId="2" borderId="0" xfId="2" applyFont="1" applyFill="1" applyBorder="1" applyAlignment="1">
      <alignment horizontal="center" vertical="center" wrapText="1" readingOrder="1"/>
    </xf>
    <xf numFmtId="49" fontId="43" fillId="6" borderId="0" xfId="6" applyNumberFormat="1" applyFont="1" applyFill="1" applyAlignment="1">
      <alignment horizontal="center" vertical="center"/>
    </xf>
    <xf numFmtId="0" fontId="20" fillId="0" borderId="0" xfId="0" applyFont="1" applyAlignment="1">
      <alignment horizontal="center" vertical="center" wrapText="1"/>
    </xf>
    <xf numFmtId="0" fontId="27" fillId="0" borderId="0" xfId="0" applyFont="1"/>
    <xf numFmtId="0" fontId="36" fillId="0" borderId="0" xfId="0" applyFont="1"/>
    <xf numFmtId="0" fontId="19" fillId="10" borderId="3" xfId="0" applyFont="1" applyFill="1" applyBorder="1" applyAlignment="1">
      <alignment horizontal="center" vertical="center" wrapText="1" readingOrder="1"/>
    </xf>
    <xf numFmtId="0" fontId="29" fillId="2" borderId="0" xfId="0" applyFont="1" applyFill="1" applyAlignment="1">
      <alignment vertical="center"/>
    </xf>
    <xf numFmtId="166" fontId="34" fillId="0" borderId="4" xfId="4" applyNumberFormat="1" applyFont="1" applyBorder="1" applyAlignment="1">
      <alignment horizontal="right" vertical="center" wrapText="1" indent="2" readingOrder="1"/>
    </xf>
    <xf numFmtId="166" fontId="34" fillId="0" borderId="5" xfId="4" applyNumberFormat="1" applyFont="1" applyBorder="1" applyAlignment="1">
      <alignment horizontal="right" vertical="center" wrapText="1" indent="2" readingOrder="1"/>
    </xf>
    <xf numFmtId="166" fontId="34" fillId="0" borderId="6" xfId="4" applyNumberFormat="1" applyFont="1" applyBorder="1" applyAlignment="1">
      <alignment horizontal="right" vertical="center" wrapText="1" indent="2" readingOrder="1"/>
    </xf>
    <xf numFmtId="166" fontId="35" fillId="0" borderId="35" xfId="4" applyNumberFormat="1" applyFont="1" applyBorder="1" applyAlignment="1">
      <alignment horizontal="right" vertical="center" wrapText="1" indent="2" readingOrder="1"/>
    </xf>
    <xf numFmtId="166" fontId="35" fillId="0" borderId="3" xfId="4" applyNumberFormat="1" applyFont="1" applyBorder="1" applyAlignment="1">
      <alignment horizontal="right" vertical="center" wrapText="1" indent="2" readingOrder="1"/>
    </xf>
    <xf numFmtId="166" fontId="35" fillId="0" borderId="11" xfId="4" applyNumberFormat="1" applyFont="1" applyBorder="1" applyAlignment="1">
      <alignment horizontal="right" vertical="center" wrapText="1" indent="2" readingOrder="1"/>
    </xf>
    <xf numFmtId="166" fontId="35" fillId="0" borderId="34" xfId="4" applyNumberFormat="1" applyFont="1" applyBorder="1" applyAlignment="1">
      <alignment horizontal="right" vertical="center" wrapText="1" indent="2" readingOrder="1"/>
    </xf>
    <xf numFmtId="166" fontId="35" fillId="0" borderId="6" xfId="4" applyNumberFormat="1" applyFont="1" applyBorder="1" applyAlignment="1">
      <alignment horizontal="right" vertical="center" wrapText="1" indent="2" readingOrder="1"/>
    </xf>
    <xf numFmtId="166" fontId="35" fillId="0" borderId="5" xfId="4" applyNumberFormat="1" applyFont="1" applyBorder="1" applyAlignment="1">
      <alignment horizontal="right" vertical="center" wrapText="1" indent="2" readingOrder="1"/>
    </xf>
    <xf numFmtId="166" fontId="34" fillId="0" borderId="63" xfId="4" applyNumberFormat="1" applyFont="1" applyBorder="1" applyAlignment="1">
      <alignment horizontal="right" vertical="center" wrapText="1" indent="2" readingOrder="1"/>
    </xf>
    <xf numFmtId="166" fontId="34" fillId="0" borderId="64" xfId="4" applyNumberFormat="1" applyFont="1" applyBorder="1" applyAlignment="1">
      <alignment horizontal="right" vertical="center" wrapText="1" indent="2" readingOrder="1"/>
    </xf>
    <xf numFmtId="166" fontId="34" fillId="0" borderId="57" xfId="4" applyNumberFormat="1" applyFont="1" applyBorder="1" applyAlignment="1">
      <alignment horizontal="right" vertical="center" wrapText="1" indent="2" readingOrder="1"/>
    </xf>
    <xf numFmtId="3" fontId="35" fillId="0" borderId="11" xfId="4" applyNumberFormat="1" applyFont="1" applyBorder="1" applyAlignment="1">
      <alignment horizontal="right" vertical="center" wrapText="1" indent="2" readingOrder="1"/>
    </xf>
    <xf numFmtId="3" fontId="35" fillId="0" borderId="34" xfId="4" applyNumberFormat="1" applyFont="1" applyBorder="1" applyAlignment="1">
      <alignment horizontal="right" vertical="center" wrapText="1" indent="2" readingOrder="1"/>
    </xf>
    <xf numFmtId="0" fontId="28" fillId="4" borderId="8" xfId="0" applyFont="1" applyFill="1" applyBorder="1" applyAlignment="1">
      <alignment horizontal="left" vertical="center" wrapText="1" indent="3" readingOrder="1"/>
    </xf>
    <xf numFmtId="0" fontId="28" fillId="4" borderId="12" xfId="0" applyFont="1" applyFill="1" applyBorder="1" applyAlignment="1">
      <alignment horizontal="left" vertical="center" wrapText="1" indent="3" readingOrder="1"/>
    </xf>
    <xf numFmtId="0" fontId="28" fillId="4" borderId="29" xfId="0" applyFont="1" applyFill="1" applyBorder="1" applyAlignment="1">
      <alignment horizontal="left" vertical="center" wrapText="1" indent="3" readingOrder="1"/>
    </xf>
    <xf numFmtId="0" fontId="19" fillId="4" borderId="1" xfId="0" applyFont="1" applyFill="1" applyBorder="1" applyAlignment="1">
      <alignment horizontal="left" vertical="center" wrapText="1" indent="2" readingOrder="1"/>
    </xf>
    <xf numFmtId="169" fontId="22" fillId="0" borderId="56" xfId="1" applyNumberFormat="1" applyFont="1" applyBorder="1" applyAlignment="1">
      <alignment horizontal="right" vertical="center" wrapText="1" indent="2" readingOrder="1"/>
    </xf>
    <xf numFmtId="169" fontId="22" fillId="0" borderId="43" xfId="1" applyNumberFormat="1" applyFont="1" applyBorder="1" applyAlignment="1">
      <alignment horizontal="right" vertical="center" wrapText="1" indent="2" readingOrder="1"/>
    </xf>
    <xf numFmtId="169" fontId="22" fillId="0" borderId="45" xfId="1" applyNumberFormat="1" applyFont="1" applyBorder="1" applyAlignment="1">
      <alignment horizontal="right" vertical="center" wrapText="1" indent="2" readingOrder="1"/>
    </xf>
    <xf numFmtId="168" fontId="34" fillId="0" borderId="45" xfId="4" applyNumberFormat="1" applyFont="1" applyBorder="1" applyAlignment="1">
      <alignment horizontal="right" vertical="center" wrapText="1" indent="2" readingOrder="1"/>
    </xf>
    <xf numFmtId="169" fontId="22" fillId="0" borderId="47" xfId="1" applyNumberFormat="1" applyFont="1" applyBorder="1" applyAlignment="1">
      <alignment horizontal="right" vertical="center" wrapText="1" indent="2" readingOrder="1"/>
    </xf>
    <xf numFmtId="168" fontId="34" fillId="0" borderId="49" xfId="4" applyNumberFormat="1" applyFont="1" applyBorder="1" applyAlignment="1">
      <alignment horizontal="right" vertical="center" wrapText="1" indent="2" readingOrder="1"/>
    </xf>
    <xf numFmtId="168" fontId="35" fillId="0" borderId="52" xfId="4" applyNumberFormat="1" applyFont="1" applyBorder="1" applyAlignment="1">
      <alignment horizontal="right" vertical="center" wrapText="1" indent="2" readingOrder="1"/>
    </xf>
    <xf numFmtId="168" fontId="35" fillId="0" borderId="44" xfId="4" applyNumberFormat="1" applyFont="1" applyBorder="1" applyAlignment="1">
      <alignment horizontal="right" vertical="center" wrapText="1" indent="2" readingOrder="1"/>
    </xf>
    <xf numFmtId="168" fontId="35" fillId="0" borderId="21" xfId="4" applyNumberFormat="1" applyFont="1" applyBorder="1" applyAlignment="1">
      <alignment horizontal="right" vertical="center" wrapText="1" indent="2" readingOrder="1"/>
    </xf>
    <xf numFmtId="168" fontId="35" fillId="0" borderId="40" xfId="4" applyNumberFormat="1" applyFont="1" applyBorder="1" applyAlignment="1">
      <alignment horizontal="right" vertical="center" wrapText="1" indent="2" readingOrder="1"/>
    </xf>
    <xf numFmtId="168" fontId="36" fillId="0" borderId="46" xfId="4" applyNumberFormat="1" applyFont="1" applyBorder="1" applyAlignment="1">
      <alignment horizontal="right" vertical="center" wrapText="1" indent="2" readingOrder="1"/>
    </xf>
    <xf numFmtId="168" fontId="36" fillId="0" borderId="45" xfId="4" applyNumberFormat="1" applyFont="1" applyBorder="1" applyAlignment="1">
      <alignment horizontal="right" vertical="center" wrapText="1" indent="2" readingOrder="1"/>
    </xf>
    <xf numFmtId="168" fontId="36" fillId="0" borderId="20" xfId="4" applyNumberFormat="1" applyFont="1" applyBorder="1" applyAlignment="1">
      <alignment horizontal="right" vertical="center" wrapText="1" indent="2" readingOrder="1"/>
    </xf>
    <xf numFmtId="168" fontId="36" fillId="0" borderId="48" xfId="4" applyNumberFormat="1" applyFont="1" applyBorder="1" applyAlignment="1">
      <alignment horizontal="right" vertical="center" wrapText="1" indent="2" readingOrder="1"/>
    </xf>
    <xf numFmtId="3" fontId="27" fillId="0" borderId="0" xfId="0" applyNumberFormat="1" applyFont="1" applyAlignment="1" applyProtection="1">
      <alignment horizontal="left" vertical="center"/>
      <protection locked="0" hidden="1"/>
    </xf>
    <xf numFmtId="3" fontId="27" fillId="0" borderId="0" xfId="0" applyNumberFormat="1" applyFont="1" applyAlignment="1" applyProtection="1">
      <alignment horizontal="left" vertical="center" indent="1"/>
      <protection locked="0" hidden="1"/>
    </xf>
    <xf numFmtId="0" fontId="19" fillId="6" borderId="1" xfId="0" applyFont="1" applyFill="1" applyBorder="1" applyAlignment="1">
      <alignment horizontal="left" vertical="center" wrapText="1" indent="2" readingOrder="1"/>
    </xf>
    <xf numFmtId="0" fontId="28" fillId="6" borderId="8" xfId="0" applyFont="1" applyFill="1" applyBorder="1" applyAlignment="1">
      <alignment horizontal="left" vertical="center" wrapText="1" indent="3" readingOrder="1"/>
    </xf>
    <xf numFmtId="0" fontId="28" fillId="6" borderId="12" xfId="0" applyFont="1" applyFill="1" applyBorder="1" applyAlignment="1">
      <alignment horizontal="left" vertical="center" wrapText="1" indent="3" readingOrder="1"/>
    </xf>
    <xf numFmtId="0" fontId="28" fillId="6" borderId="25" xfId="0" applyFont="1" applyFill="1" applyBorder="1" applyAlignment="1">
      <alignment horizontal="left" vertical="center" wrapText="1" indent="3" readingOrder="1"/>
    </xf>
    <xf numFmtId="0" fontId="28" fillId="6" borderId="42" xfId="0" applyFont="1" applyFill="1" applyBorder="1" applyAlignment="1">
      <alignment horizontal="left" vertical="center" wrapText="1" indent="3" readingOrder="1"/>
    </xf>
    <xf numFmtId="0" fontId="27" fillId="2" borderId="0" xfId="0" applyFont="1" applyFill="1" applyAlignment="1">
      <alignment horizontal="left" indent="1"/>
    </xf>
    <xf numFmtId="167" fontId="3" fillId="2" borderId="0" xfId="0" applyNumberFormat="1" applyFont="1" applyFill="1" applyAlignment="1">
      <alignment horizontal="center"/>
    </xf>
    <xf numFmtId="170" fontId="27" fillId="0" borderId="33" xfId="1" applyNumberFormat="1" applyFont="1" applyBorder="1" applyAlignment="1">
      <alignment horizontal="right" vertical="center" wrapText="1" indent="2" readingOrder="1"/>
    </xf>
    <xf numFmtId="168" fontId="20" fillId="0" borderId="50" xfId="4" applyNumberFormat="1" applyFont="1" applyBorder="1" applyAlignment="1">
      <alignment horizontal="right" vertical="center" wrapText="1" indent="2" readingOrder="1"/>
    </xf>
    <xf numFmtId="168" fontId="20" fillId="0" borderId="53" xfId="4" applyNumberFormat="1" applyFont="1" applyBorder="1" applyAlignment="1">
      <alignment horizontal="right" vertical="center" wrapText="1" indent="2" readingOrder="1"/>
    </xf>
    <xf numFmtId="0" fontId="19" fillId="7" borderId="1" xfId="0" applyFont="1" applyFill="1" applyBorder="1" applyAlignment="1">
      <alignment horizontal="left" vertical="center" wrapText="1" indent="2" readingOrder="1"/>
    </xf>
    <xf numFmtId="0" fontId="19" fillId="7" borderId="55" xfId="0" applyFont="1" applyFill="1" applyBorder="1" applyAlignment="1">
      <alignment horizontal="left" vertical="center" wrapText="1" indent="2" readingOrder="1"/>
    </xf>
    <xf numFmtId="169" fontId="27" fillId="0" borderId="43" xfId="1" applyNumberFormat="1" applyFont="1" applyBorder="1" applyAlignment="1">
      <alignment horizontal="right" vertical="center" wrapText="1" indent="2" readingOrder="1"/>
    </xf>
    <xf numFmtId="169" fontId="27" fillId="0" borderId="45" xfId="1" applyNumberFormat="1" applyFont="1" applyBorder="1" applyAlignment="1">
      <alignment horizontal="right" vertical="center" wrapText="1" indent="2" readingOrder="1"/>
    </xf>
    <xf numFmtId="169" fontId="27" fillId="0" borderId="56" xfId="1" applyNumberFormat="1" applyFont="1" applyBorder="1" applyAlignment="1">
      <alignment horizontal="right" vertical="center" wrapText="1" indent="2" readingOrder="1"/>
    </xf>
    <xf numFmtId="166" fontId="20" fillId="0" borderId="4" xfId="4" applyNumberFormat="1" applyFont="1" applyBorder="1" applyAlignment="1">
      <alignment horizontal="right" vertical="center" wrapText="1" indent="2" readingOrder="1"/>
    </xf>
    <xf numFmtId="166" fontId="20" fillId="0" borderId="5" xfId="4" applyNumberFormat="1" applyFont="1" applyBorder="1" applyAlignment="1">
      <alignment horizontal="right" vertical="center" wrapText="1" indent="2" readingOrder="1"/>
    </xf>
    <xf numFmtId="166" fontId="20" fillId="0" borderId="6" xfId="4" applyNumberFormat="1" applyFont="1" applyBorder="1" applyAlignment="1">
      <alignment horizontal="right" vertical="center" wrapText="1" indent="2" readingOrder="1"/>
    </xf>
    <xf numFmtId="3" fontId="20" fillId="0" borderId="6" xfId="4" applyNumberFormat="1" applyFont="1" applyBorder="1" applyAlignment="1">
      <alignment horizontal="right" vertical="center" wrapText="1" indent="2" readingOrder="1"/>
    </xf>
    <xf numFmtId="3" fontId="20" fillId="0" borderId="5" xfId="4" applyNumberFormat="1" applyFont="1" applyBorder="1" applyAlignment="1">
      <alignment horizontal="right" vertical="center" wrapText="1" indent="2" readingOrder="1"/>
    </xf>
    <xf numFmtId="166" fontId="20" fillId="0" borderId="5" xfId="4" applyNumberFormat="1" applyFont="1" applyFill="1" applyBorder="1" applyAlignment="1">
      <alignment horizontal="right" vertical="center" wrapText="1" indent="2" readingOrder="1"/>
    </xf>
    <xf numFmtId="166" fontId="20" fillId="0" borderId="6" xfId="4" applyNumberFormat="1" applyFont="1" applyFill="1" applyBorder="1" applyAlignment="1">
      <alignment horizontal="right" vertical="center" wrapText="1" indent="2" readingOrder="1"/>
    </xf>
    <xf numFmtId="0" fontId="61" fillId="0" borderId="0" xfId="6" applyFont="1"/>
    <xf numFmtId="0" fontId="62" fillId="9" borderId="0" xfId="0" applyFont="1" applyFill="1" applyAlignment="1">
      <alignment vertical="center"/>
    </xf>
    <xf numFmtId="0" fontId="62" fillId="9" borderId="0" xfId="0" applyFont="1" applyFill="1"/>
    <xf numFmtId="49" fontId="5" fillId="2" borderId="0" xfId="6" applyNumberFormat="1" applyFont="1" applyFill="1" applyAlignment="1">
      <alignment vertical="justify"/>
    </xf>
    <xf numFmtId="49" fontId="5" fillId="2" borderId="0" xfId="6" applyNumberFormat="1" applyFont="1" applyFill="1" applyAlignment="1">
      <alignment vertical="justify" wrapText="1"/>
    </xf>
    <xf numFmtId="0" fontId="63" fillId="9" borderId="0" xfId="0" applyFont="1" applyFill="1" applyAlignment="1">
      <alignment horizontal="right" vertical="center" wrapText="1"/>
    </xf>
    <xf numFmtId="172" fontId="46" fillId="2" borderId="65" xfId="8" applyNumberFormat="1" applyFont="1" applyFill="1" applyBorder="1" applyAlignment="1">
      <alignment horizontal="right" vertical="center"/>
    </xf>
    <xf numFmtId="3" fontId="6" fillId="2" borderId="65" xfId="6" applyNumberFormat="1" applyFont="1" applyFill="1" applyBorder="1" applyAlignment="1">
      <alignment horizontal="center" vertical="center"/>
    </xf>
    <xf numFmtId="0" fontId="53" fillId="9" borderId="66" xfId="0" applyFont="1" applyFill="1" applyBorder="1" applyAlignment="1">
      <alignment vertical="center" wrapText="1"/>
    </xf>
    <xf numFmtId="0" fontId="66" fillId="9" borderId="67" xfId="0" applyFont="1" applyFill="1" applyBorder="1" applyAlignment="1">
      <alignment horizontal="right" vertical="center" wrapText="1"/>
    </xf>
    <xf numFmtId="0" fontId="64" fillId="9" borderId="67" xfId="0" applyFont="1" applyFill="1" applyBorder="1" applyAlignment="1">
      <alignment vertical="center"/>
    </xf>
    <xf numFmtId="0" fontId="54" fillId="9" borderId="67" xfId="0" applyFont="1" applyFill="1" applyBorder="1" applyAlignment="1">
      <alignment horizontal="right" vertical="center" wrapText="1"/>
    </xf>
    <xf numFmtId="0" fontId="63" fillId="9" borderId="67" xfId="0" applyFont="1" applyFill="1" applyBorder="1" applyAlignment="1">
      <alignment vertical="center"/>
    </xf>
    <xf numFmtId="0" fontId="66" fillId="9" borderId="67" xfId="0" applyFont="1" applyFill="1" applyBorder="1" applyAlignment="1">
      <alignment vertical="center"/>
    </xf>
    <xf numFmtId="0" fontId="67" fillId="0" borderId="0" xfId="6" applyFont="1"/>
    <xf numFmtId="0" fontId="61" fillId="0" borderId="0" xfId="6" applyFont="1" applyAlignment="1">
      <alignment horizontal="right"/>
    </xf>
    <xf numFmtId="0" fontId="66" fillId="9" borderId="67" xfId="0" applyFont="1" applyFill="1" applyBorder="1" applyAlignment="1">
      <alignment horizontal="center" vertical="center" wrapText="1"/>
    </xf>
    <xf numFmtId="0" fontId="68" fillId="0" borderId="0" xfId="6" applyFont="1"/>
    <xf numFmtId="0" fontId="63" fillId="9" borderId="67" xfId="0" applyFont="1" applyFill="1" applyBorder="1" applyAlignment="1">
      <alignment horizontal="center" vertical="center" wrapText="1"/>
    </xf>
    <xf numFmtId="0" fontId="63" fillId="9" borderId="67" xfId="0" applyFont="1" applyFill="1" applyBorder="1" applyAlignment="1">
      <alignment vertical="center" wrapText="1"/>
    </xf>
    <xf numFmtId="0" fontId="66" fillId="9" borderId="67" xfId="0" applyFont="1" applyFill="1" applyBorder="1" applyAlignment="1">
      <alignment vertical="center" wrapText="1"/>
    </xf>
    <xf numFmtId="0" fontId="54" fillId="9" borderId="67" xfId="0" applyFont="1" applyFill="1" applyBorder="1" applyAlignment="1">
      <alignment vertical="center"/>
    </xf>
    <xf numFmtId="0" fontId="54" fillId="9" borderId="67" xfId="0" applyFont="1" applyFill="1" applyBorder="1" applyAlignment="1">
      <alignment vertical="center" wrapText="1"/>
    </xf>
    <xf numFmtId="0" fontId="63" fillId="9" borderId="67" xfId="0" applyFont="1" applyFill="1" applyBorder="1" applyAlignment="1">
      <alignment horizontal="right" vertical="center" wrapText="1"/>
    </xf>
    <xf numFmtId="0" fontId="51" fillId="9" borderId="67" xfId="0" applyFont="1" applyFill="1" applyBorder="1" applyAlignment="1">
      <alignment vertical="center"/>
    </xf>
    <xf numFmtId="0" fontId="54" fillId="9" borderId="67" xfId="0" applyFont="1" applyFill="1" applyBorder="1"/>
    <xf numFmtId="0" fontId="54" fillId="9" borderId="67" xfId="0" applyFont="1" applyFill="1" applyBorder="1" applyAlignment="1">
      <alignment horizontal="center"/>
    </xf>
    <xf numFmtId="0" fontId="63" fillId="9" borderId="0" xfId="0" applyFont="1" applyFill="1" applyAlignment="1">
      <alignment vertical="center" wrapText="1"/>
    </xf>
    <xf numFmtId="0" fontId="54" fillId="9" borderId="0" xfId="0" applyFont="1" applyFill="1" applyAlignment="1">
      <alignment horizontal="center"/>
    </xf>
    <xf numFmtId="0" fontId="54" fillId="9" borderId="37" xfId="0" applyFont="1" applyFill="1" applyBorder="1" applyAlignment="1">
      <alignment vertical="center"/>
    </xf>
    <xf numFmtId="0" fontId="54" fillId="9" borderId="37" xfId="0" applyFont="1" applyFill="1" applyBorder="1"/>
    <xf numFmtId="0" fontId="63" fillId="9" borderId="37" xfId="0" applyFont="1" applyFill="1" applyBorder="1" applyAlignment="1">
      <alignment vertical="center" wrapText="1"/>
    </xf>
    <xf numFmtId="0" fontId="54" fillId="9" borderId="37" xfId="0" applyFont="1" applyFill="1" applyBorder="1" applyAlignment="1">
      <alignment horizontal="center"/>
    </xf>
    <xf numFmtId="0" fontId="69" fillId="0" borderId="0" xfId="6" applyFont="1"/>
    <xf numFmtId="3" fontId="51" fillId="9" borderId="68" xfId="0" applyNumberFormat="1" applyFont="1" applyFill="1" applyBorder="1" applyAlignment="1">
      <alignment horizontal="right" vertical="center"/>
    </xf>
    <xf numFmtId="172" fontId="45" fillId="5" borderId="65" xfId="8" applyNumberFormat="1" applyFont="1" applyFill="1" applyBorder="1" applyAlignment="1">
      <alignment horizontal="right" vertical="center"/>
    </xf>
    <xf numFmtId="0" fontId="51" fillId="9" borderId="68" xfId="0" applyFont="1" applyFill="1" applyBorder="1" applyAlignment="1">
      <alignment vertical="center" wrapText="1"/>
    </xf>
    <xf numFmtId="3" fontId="51" fillId="9" borderId="69" xfId="0" applyNumberFormat="1" applyFont="1" applyFill="1" applyBorder="1" applyAlignment="1">
      <alignment horizontal="right" vertical="center"/>
    </xf>
    <xf numFmtId="0" fontId="51" fillId="9" borderId="69" xfId="0" applyFont="1" applyFill="1" applyBorder="1" applyAlignment="1">
      <alignment vertical="center" wrapText="1"/>
    </xf>
    <xf numFmtId="172" fontId="47" fillId="5" borderId="30" xfId="8" applyNumberFormat="1" applyFont="1" applyFill="1" applyBorder="1" applyAlignment="1">
      <alignment horizontal="right" vertical="center"/>
    </xf>
    <xf numFmtId="3" fontId="53" fillId="9" borderId="69" xfId="0" applyNumberFormat="1" applyFont="1" applyFill="1" applyBorder="1" applyAlignment="1">
      <alignment horizontal="right" vertical="center"/>
    </xf>
    <xf numFmtId="0" fontId="54" fillId="9" borderId="69" xfId="0" applyFont="1" applyFill="1" applyBorder="1" applyAlignment="1">
      <alignment vertical="center" wrapText="1"/>
    </xf>
    <xf numFmtId="3" fontId="54" fillId="9" borderId="69" xfId="0" applyNumberFormat="1" applyFont="1" applyFill="1" applyBorder="1" applyAlignment="1">
      <alignment horizontal="right" vertical="center"/>
    </xf>
    <xf numFmtId="172" fontId="46" fillId="5" borderId="30" xfId="8" applyNumberFormat="1" applyFont="1" applyFill="1" applyBorder="1" applyAlignment="1">
      <alignment horizontal="right" vertical="center"/>
    </xf>
    <xf numFmtId="3" fontId="71" fillId="9" borderId="69" xfId="0" applyNumberFormat="1" applyFont="1" applyFill="1" applyBorder="1" applyAlignment="1">
      <alignment horizontal="right" vertical="center"/>
    </xf>
    <xf numFmtId="3" fontId="54" fillId="2" borderId="30" xfId="6" applyNumberFormat="1" applyFont="1" applyFill="1" applyBorder="1" applyAlignment="1">
      <alignment horizontal="center" vertical="center"/>
    </xf>
    <xf numFmtId="0" fontId="54" fillId="9" borderId="69" xfId="0" applyFont="1" applyFill="1" applyBorder="1" applyAlignment="1">
      <alignment horizontal="right" vertical="center"/>
    </xf>
    <xf numFmtId="0" fontId="51" fillId="9" borderId="69" xfId="0" applyFont="1" applyFill="1" applyBorder="1" applyAlignment="1">
      <alignment horizontal="right" vertical="center"/>
    </xf>
    <xf numFmtId="172" fontId="6" fillId="2" borderId="37" xfId="8" applyNumberFormat="1" applyFont="1" applyFill="1" applyBorder="1" applyAlignment="1">
      <alignment horizontal="right" vertical="center"/>
    </xf>
    <xf numFmtId="49" fontId="46" fillId="2" borderId="67" xfId="6" applyNumberFormat="1" applyFont="1" applyFill="1" applyBorder="1" applyAlignment="1">
      <alignment horizontal="right" vertical="center" wrapText="1"/>
    </xf>
    <xf numFmtId="49" fontId="6" fillId="2" borderId="0" xfId="6" applyNumberFormat="1" applyFont="1" applyFill="1" applyAlignment="1">
      <alignment vertical="center"/>
    </xf>
    <xf numFmtId="49" fontId="45" fillId="2" borderId="67" xfId="8" applyNumberFormat="1" applyFont="1" applyFill="1" applyBorder="1" applyAlignment="1">
      <alignment horizontal="right" vertical="center"/>
    </xf>
    <xf numFmtId="49" fontId="45" fillId="2" borderId="67" xfId="6" applyNumberFormat="1" applyFont="1" applyFill="1" applyBorder="1" applyAlignment="1">
      <alignment horizontal="center" vertical="center"/>
    </xf>
    <xf numFmtId="49" fontId="45" fillId="2" borderId="67" xfId="6" applyNumberFormat="1" applyFont="1" applyFill="1" applyBorder="1" applyAlignment="1">
      <alignment horizontal="left" vertical="center"/>
    </xf>
    <xf numFmtId="172" fontId="47" fillId="2" borderId="65" xfId="8" applyNumberFormat="1" applyFont="1" applyFill="1" applyBorder="1" applyAlignment="1">
      <alignment horizontal="right" vertical="center"/>
    </xf>
    <xf numFmtId="3" fontId="63" fillId="9" borderId="66" xfId="0" applyNumberFormat="1" applyFont="1" applyFill="1" applyBorder="1" applyAlignment="1">
      <alignment horizontal="right" vertical="center"/>
    </xf>
    <xf numFmtId="172" fontId="46" fillId="5" borderId="65" xfId="8" applyNumberFormat="1" applyFont="1" applyFill="1" applyBorder="1" applyAlignment="1">
      <alignment horizontal="right" vertical="center"/>
    </xf>
    <xf numFmtId="0" fontId="51" fillId="9" borderId="66" xfId="0" applyFont="1" applyFill="1" applyBorder="1" applyAlignment="1">
      <alignment vertical="center"/>
    </xf>
    <xf numFmtId="172" fontId="47" fillId="2" borderId="30" xfId="8" applyNumberFormat="1" applyFont="1" applyFill="1" applyBorder="1" applyAlignment="1">
      <alignment horizontal="right" vertical="center"/>
    </xf>
    <xf numFmtId="172" fontId="45" fillId="5" borderId="67" xfId="8" applyNumberFormat="1" applyFont="1" applyFill="1" applyBorder="1" applyAlignment="1">
      <alignment horizontal="right" vertical="center"/>
    </xf>
    <xf numFmtId="0" fontId="54" fillId="9" borderId="0" xfId="0" applyFont="1" applyFill="1" applyAlignment="1">
      <alignment vertical="center" wrapText="1"/>
    </xf>
    <xf numFmtId="172" fontId="6" fillId="5" borderId="67" xfId="8" applyNumberFormat="1" applyFont="1" applyFill="1" applyBorder="1" applyAlignment="1">
      <alignment horizontal="right" vertical="center"/>
    </xf>
    <xf numFmtId="0" fontId="54" fillId="9" borderId="69" xfId="0" applyFont="1" applyFill="1" applyBorder="1" applyAlignment="1">
      <alignment vertical="center"/>
    </xf>
    <xf numFmtId="172" fontId="46" fillId="2" borderId="30" xfId="8" applyNumberFormat="1" applyFont="1" applyFill="1" applyBorder="1" applyAlignment="1">
      <alignment horizontal="right" vertical="center"/>
    </xf>
    <xf numFmtId="0" fontId="54" fillId="9" borderId="70" xfId="0" applyFont="1" applyFill="1" applyBorder="1" applyAlignment="1">
      <alignment vertical="center"/>
    </xf>
    <xf numFmtId="0" fontId="51" fillId="9" borderId="69" xfId="0" applyFont="1" applyFill="1" applyBorder="1" applyAlignment="1">
      <alignment vertical="center"/>
    </xf>
    <xf numFmtId="172" fontId="46" fillId="5" borderId="67" xfId="8" applyNumberFormat="1" applyFont="1" applyFill="1" applyBorder="1" applyAlignment="1">
      <alignment horizontal="right" vertical="center"/>
    </xf>
    <xf numFmtId="172" fontId="46" fillId="2" borderId="67" xfId="8" applyNumberFormat="1" applyFont="1" applyFill="1" applyBorder="1" applyAlignment="1">
      <alignment horizontal="right" vertical="center"/>
    </xf>
    <xf numFmtId="172" fontId="6" fillId="2" borderId="67" xfId="8" applyNumberFormat="1" applyFont="1" applyFill="1" applyBorder="1" applyAlignment="1">
      <alignment horizontal="right" vertical="center"/>
    </xf>
    <xf numFmtId="0" fontId="6" fillId="2" borderId="67" xfId="6" applyFont="1" applyFill="1" applyBorder="1" applyAlignment="1">
      <alignment horizontal="center" vertical="center"/>
    </xf>
    <xf numFmtId="0" fontId="53" fillId="0" borderId="0" xfId="0" applyFont="1" applyAlignment="1">
      <alignment horizontal="center"/>
    </xf>
    <xf numFmtId="0" fontId="53" fillId="0" borderId="0" xfId="0" applyFont="1" applyAlignment="1">
      <alignment horizontal="center" vertical="center"/>
    </xf>
    <xf numFmtId="0" fontId="1" fillId="0" borderId="0" xfId="6"/>
    <xf numFmtId="0" fontId="72" fillId="0" borderId="0" xfId="0" applyFont="1" applyAlignment="1">
      <alignment vertical="center" wrapText="1"/>
    </xf>
    <xf numFmtId="0" fontId="72" fillId="0" borderId="0" xfId="0" applyFont="1" applyAlignment="1">
      <alignment vertical="top" wrapText="1"/>
    </xf>
    <xf numFmtId="0" fontId="72" fillId="0" borderId="0" xfId="0" applyFont="1" applyAlignment="1">
      <alignment vertical="justify" wrapText="1"/>
    </xf>
    <xf numFmtId="3" fontId="72" fillId="0" borderId="0" xfId="0" applyNumberFormat="1" applyFont="1" applyAlignment="1">
      <alignment vertical="justify" wrapText="1"/>
    </xf>
    <xf numFmtId="166" fontId="47" fillId="0" borderId="65" xfId="10" applyNumberFormat="1" applyFont="1" applyBorder="1" applyAlignment="1">
      <alignment horizontal="right" vertical="center" wrapText="1"/>
    </xf>
    <xf numFmtId="166" fontId="6" fillId="0" borderId="65" xfId="10" applyNumberFormat="1" applyBorder="1" applyAlignment="1">
      <alignment horizontal="right" vertical="center" wrapText="1"/>
    </xf>
    <xf numFmtId="49" fontId="46" fillId="5" borderId="71" xfId="6" applyNumberFormat="1" applyFont="1" applyFill="1" applyBorder="1" applyAlignment="1">
      <alignment horizontal="right" vertical="center" wrapText="1"/>
    </xf>
    <xf numFmtId="172" fontId="6" fillId="5" borderId="65" xfId="8" applyNumberFormat="1" applyFont="1" applyFill="1" applyBorder="1" applyAlignment="1">
      <alignment horizontal="right" vertical="center"/>
    </xf>
    <xf numFmtId="0" fontId="6" fillId="2" borderId="65" xfId="6" applyFont="1" applyFill="1" applyBorder="1" applyAlignment="1">
      <alignment horizontal="center" vertical="center"/>
    </xf>
    <xf numFmtId="0" fontId="54" fillId="9" borderId="72" xfId="0" applyFont="1" applyFill="1" applyBorder="1" applyAlignment="1">
      <alignment vertical="center" wrapText="1"/>
    </xf>
    <xf numFmtId="166" fontId="47" fillId="0" borderId="30" xfId="10" applyNumberFormat="1" applyFont="1" applyBorder="1" applyAlignment="1">
      <alignment horizontal="right" vertical="center" wrapText="1"/>
    </xf>
    <xf numFmtId="166" fontId="6" fillId="0" borderId="30" xfId="10" applyNumberFormat="1" applyBorder="1" applyAlignment="1">
      <alignment horizontal="right" vertical="center" wrapText="1"/>
    </xf>
    <xf numFmtId="49" fontId="46" fillId="5" borderId="67" xfId="6" applyNumberFormat="1" applyFont="1" applyFill="1" applyBorder="1" applyAlignment="1">
      <alignment horizontal="right" vertical="center" wrapText="1"/>
    </xf>
    <xf numFmtId="166" fontId="45" fillId="0" borderId="30" xfId="10" applyNumberFormat="1" applyFont="1" applyBorder="1" applyAlignment="1">
      <alignment horizontal="right" vertical="center" wrapText="1"/>
    </xf>
    <xf numFmtId="0" fontId="54" fillId="9" borderId="69" xfId="0" applyFont="1" applyFill="1" applyBorder="1" applyAlignment="1">
      <alignment horizontal="right" vertical="center" wrapText="1"/>
    </xf>
    <xf numFmtId="166" fontId="47" fillId="0" borderId="37" xfId="10" applyNumberFormat="1" applyFont="1" applyBorder="1" applyAlignment="1">
      <alignment vertical="center" wrapText="1"/>
    </xf>
    <xf numFmtId="166" fontId="6" fillId="0" borderId="37" xfId="10" applyNumberFormat="1" applyBorder="1" applyAlignment="1">
      <alignment horizontal="right" vertical="center" wrapText="1"/>
    </xf>
    <xf numFmtId="49" fontId="46" fillId="5" borderId="30" xfId="6" applyNumberFormat="1" applyFont="1" applyFill="1" applyBorder="1" applyAlignment="1">
      <alignment vertical="center" wrapText="1"/>
    </xf>
    <xf numFmtId="172" fontId="6" fillId="5" borderId="37" xfId="8" applyNumberFormat="1" applyFont="1" applyFill="1" applyBorder="1" applyAlignment="1">
      <alignment vertical="center"/>
    </xf>
    <xf numFmtId="0" fontId="6" fillId="2" borderId="37" xfId="6" applyFont="1" applyFill="1" applyBorder="1" applyAlignment="1">
      <alignment horizontal="center" vertical="center"/>
    </xf>
    <xf numFmtId="0" fontId="54" fillId="9" borderId="73" xfId="0" applyFont="1" applyFill="1" applyBorder="1" applyAlignment="1">
      <alignment vertical="center" wrapText="1"/>
    </xf>
    <xf numFmtId="3" fontId="61" fillId="0" borderId="0" xfId="6" applyNumberFormat="1" applyFont="1"/>
    <xf numFmtId="166" fontId="46" fillId="0" borderId="30" xfId="10" applyNumberFormat="1" applyFont="1" applyBorder="1" applyAlignment="1">
      <alignment horizontal="right" vertical="center" wrapText="1"/>
    </xf>
    <xf numFmtId="3" fontId="67" fillId="0" borderId="0" xfId="6" applyNumberFormat="1" applyFont="1"/>
    <xf numFmtId="166" fontId="64" fillId="0" borderId="30" xfId="10" applyNumberFormat="1" applyFont="1" applyBorder="1" applyAlignment="1">
      <alignment horizontal="right" vertical="center" wrapText="1"/>
    </xf>
    <xf numFmtId="0" fontId="53" fillId="9" borderId="69" xfId="0" quotePrefix="1" applyFont="1" applyFill="1" applyBorder="1" applyAlignment="1">
      <alignment vertical="center" wrapText="1"/>
    </xf>
    <xf numFmtId="0" fontId="53" fillId="9" borderId="69" xfId="0" applyFont="1" applyFill="1" applyBorder="1" applyAlignment="1">
      <alignment vertical="center" wrapText="1"/>
    </xf>
    <xf numFmtId="166" fontId="6" fillId="2" borderId="30" xfId="10" applyNumberFormat="1" applyFill="1" applyBorder="1" applyAlignment="1">
      <alignment horizontal="right" vertical="center"/>
    </xf>
    <xf numFmtId="166" fontId="54" fillId="0" borderId="30" xfId="6" applyNumberFormat="1" applyFont="1" applyBorder="1"/>
    <xf numFmtId="49" fontId="46" fillId="5" borderId="30" xfId="6" applyNumberFormat="1" applyFont="1" applyFill="1" applyBorder="1" applyAlignment="1">
      <alignment horizontal="right" vertical="center" wrapText="1"/>
    </xf>
    <xf numFmtId="172" fontId="66" fillId="9" borderId="67" xfId="0" applyNumberFormat="1" applyFont="1" applyFill="1" applyBorder="1" applyAlignment="1">
      <alignment horizontal="right" vertical="center"/>
    </xf>
    <xf numFmtId="172" fontId="64" fillId="9" borderId="67" xfId="0" applyNumberFormat="1" applyFont="1" applyFill="1" applyBorder="1" applyAlignment="1">
      <alignment horizontal="right" vertical="center"/>
    </xf>
    <xf numFmtId="172" fontId="63" fillId="9" borderId="67" xfId="0" applyNumberFormat="1" applyFont="1" applyFill="1" applyBorder="1" applyAlignment="1">
      <alignment horizontal="right" vertical="center"/>
    </xf>
    <xf numFmtId="172" fontId="65" fillId="9" borderId="67" xfId="0" applyNumberFormat="1" applyFont="1" applyFill="1" applyBorder="1" applyAlignment="1">
      <alignment horizontal="right" vertical="center"/>
    </xf>
    <xf numFmtId="172" fontId="64" fillId="9" borderId="67" xfId="0" applyNumberFormat="1" applyFont="1" applyFill="1" applyBorder="1" applyAlignment="1">
      <alignment horizontal="right" vertical="center" wrapText="1"/>
    </xf>
    <xf numFmtId="172" fontId="6" fillId="0" borderId="30" xfId="8" applyNumberFormat="1" applyFont="1" applyFill="1" applyBorder="1" applyAlignment="1">
      <alignment horizontal="right" vertical="center"/>
    </xf>
    <xf numFmtId="0" fontId="41" fillId="0" borderId="0" xfId="0" applyFont="1" applyAlignment="1">
      <alignment vertical="top" readingOrder="1"/>
    </xf>
    <xf numFmtId="174" fontId="64" fillId="9" borderId="67" xfId="0" applyNumberFormat="1" applyFont="1" applyFill="1" applyBorder="1" applyAlignment="1">
      <alignment horizontal="right" vertical="center" wrapText="1"/>
    </xf>
    <xf numFmtId="174" fontId="46" fillId="0" borderId="65" xfId="8" applyNumberFormat="1" applyFont="1" applyFill="1" applyBorder="1" applyAlignment="1">
      <alignment horizontal="right" vertical="center"/>
    </xf>
    <xf numFmtId="174" fontId="64" fillId="9" borderId="66" xfId="0" applyNumberFormat="1" applyFont="1" applyFill="1" applyBorder="1" applyAlignment="1">
      <alignment horizontal="right" vertical="center"/>
    </xf>
    <xf numFmtId="0" fontId="74" fillId="11" borderId="0" xfId="0" applyFont="1" applyFill="1" applyAlignment="1">
      <alignment horizontal="center" vertical="center" wrapText="1" readingOrder="1"/>
    </xf>
    <xf numFmtId="0" fontId="75" fillId="0" borderId="0" xfId="0" applyFont="1" applyAlignment="1">
      <alignment horizontal="left" wrapText="1" readingOrder="1"/>
    </xf>
    <xf numFmtId="0" fontId="76" fillId="8" borderId="0" xfId="0" applyFont="1" applyFill="1" applyAlignment="1">
      <alignment horizontal="left" wrapText="1" readingOrder="1"/>
    </xf>
    <xf numFmtId="0" fontId="77" fillId="0" borderId="0" xfId="0" applyFont="1" applyAlignment="1">
      <alignment wrapText="1"/>
    </xf>
    <xf numFmtId="2" fontId="76" fillId="8" borderId="0" xfId="0" applyNumberFormat="1" applyFont="1" applyFill="1" applyAlignment="1">
      <alignment horizontal="center" vertical="center" wrapText="1" readingOrder="1"/>
    </xf>
    <xf numFmtId="2" fontId="75" fillId="0" borderId="0" xfId="0" applyNumberFormat="1" applyFont="1" applyAlignment="1">
      <alignment horizontal="center" vertical="center" wrapText="1" readingOrder="1"/>
    </xf>
    <xf numFmtId="2" fontId="77" fillId="0" borderId="0" xfId="0" applyNumberFormat="1" applyFont="1" applyAlignment="1">
      <alignment horizontal="center" vertical="center" wrapText="1"/>
    </xf>
    <xf numFmtId="0" fontId="16" fillId="0" borderId="0" xfId="0" applyFont="1" applyAlignment="1">
      <alignment horizontal="center" vertical="center" wrapText="1"/>
    </xf>
    <xf numFmtId="0" fontId="17" fillId="0" borderId="0" xfId="3" applyFont="1" applyBorder="1" applyAlignment="1">
      <alignment horizontal="center"/>
    </xf>
    <xf numFmtId="0" fontId="14" fillId="0" borderId="0" xfId="0" applyFont="1"/>
    <xf numFmtId="0" fontId="14" fillId="0" borderId="0" xfId="0" applyFont="1" applyAlignment="1">
      <alignment horizontal="center"/>
    </xf>
    <xf numFmtId="49" fontId="14" fillId="0" borderId="0" xfId="0" applyNumberFormat="1" applyFont="1" applyAlignment="1">
      <alignment horizontal="center"/>
    </xf>
    <xf numFmtId="0" fontId="23" fillId="0" borderId="0" xfId="0" applyFont="1" applyAlignment="1">
      <alignment horizontal="left" vertical="center" wrapText="1"/>
    </xf>
    <xf numFmtId="0" fontId="23" fillId="0" borderId="31" xfId="0" applyFont="1" applyBorder="1" applyAlignment="1">
      <alignment horizontal="left" vertical="center" wrapText="1"/>
    </xf>
    <xf numFmtId="0" fontId="23" fillId="0" borderId="0" xfId="0" applyFont="1" applyAlignment="1">
      <alignment horizontal="left" vertical="center"/>
    </xf>
    <xf numFmtId="0" fontId="24" fillId="0" borderId="31" xfId="0" applyFont="1" applyBorder="1" applyAlignment="1">
      <alignment horizontal="center"/>
    </xf>
    <xf numFmtId="0" fontId="29" fillId="0" borderId="25" xfId="0" applyFont="1" applyBorder="1" applyAlignment="1">
      <alignment horizontal="left" vertical="center" wrapText="1" readingOrder="1"/>
    </xf>
    <xf numFmtId="0" fontId="29" fillId="0" borderId="0" xfId="0" applyFont="1" applyAlignment="1">
      <alignment horizontal="left" vertical="center" wrapText="1" readingOrder="1"/>
    </xf>
    <xf numFmtId="0" fontId="42" fillId="0" borderId="0" xfId="0" applyFont="1" applyAlignment="1">
      <alignment horizontal="left" vertical="center"/>
    </xf>
    <xf numFmtId="0" fontId="42" fillId="0" borderId="31" xfId="0" applyFont="1" applyBorder="1" applyAlignment="1">
      <alignment horizontal="left" vertical="center"/>
    </xf>
    <xf numFmtId="0" fontId="11" fillId="0" borderId="0" xfId="0" applyFont="1" applyAlignment="1">
      <alignment horizontal="center"/>
    </xf>
    <xf numFmtId="0" fontId="0" fillId="0" borderId="0" xfId="0" applyAlignment="1">
      <alignment horizontal="center"/>
    </xf>
    <xf numFmtId="0" fontId="19" fillId="3" borderId="21" xfId="0" applyFont="1" applyFill="1" applyBorder="1" applyAlignment="1">
      <alignment horizontal="center" vertical="center" wrapText="1" readingOrder="1"/>
    </xf>
    <xf numFmtId="0" fontId="19" fillId="3" borderId="3" xfId="0" applyFont="1" applyFill="1" applyBorder="1" applyAlignment="1">
      <alignment horizontal="center" vertical="center" wrapText="1" readingOrder="1"/>
    </xf>
    <xf numFmtId="0" fontId="19" fillId="3" borderId="2" xfId="0" applyFont="1" applyFill="1" applyBorder="1" applyAlignment="1">
      <alignment horizontal="center" vertical="center" wrapText="1" readingOrder="1"/>
    </xf>
    <xf numFmtId="0" fontId="18" fillId="3" borderId="2" xfId="0" applyFont="1" applyFill="1" applyBorder="1" applyAlignment="1">
      <alignment horizontal="center" vertical="center" wrapText="1" readingOrder="1"/>
    </xf>
    <xf numFmtId="0" fontId="18" fillId="3" borderId="3" xfId="0" applyFont="1" applyFill="1" applyBorder="1" applyAlignment="1">
      <alignment horizontal="center" vertical="center" wrapText="1" readingOrder="1"/>
    </xf>
    <xf numFmtId="0" fontId="29" fillId="0" borderId="0" xfId="6" applyFont="1" applyAlignment="1">
      <alignment horizontal="left" wrapText="1"/>
    </xf>
    <xf numFmtId="0" fontId="29" fillId="0" borderId="0" xfId="0" applyFont="1" applyAlignment="1">
      <alignment horizontal="left" vertical="top" wrapText="1"/>
    </xf>
    <xf numFmtId="0" fontId="39" fillId="0" borderId="0" xfId="0" applyFont="1" applyAlignment="1">
      <alignment horizontal="left" vertical="center" wrapText="1" readingOrder="1"/>
    </xf>
    <xf numFmtId="0" fontId="18" fillId="7" borderId="22" xfId="0" applyFont="1" applyFill="1" applyBorder="1" applyAlignment="1">
      <alignment horizontal="center"/>
    </xf>
    <xf numFmtId="0" fontId="18" fillId="7" borderId="11" xfId="0" applyFont="1" applyFill="1" applyBorder="1" applyAlignment="1">
      <alignment horizontal="center"/>
    </xf>
    <xf numFmtId="0" fontId="18" fillId="7" borderId="24" xfId="0" applyFont="1" applyFill="1" applyBorder="1" applyAlignment="1">
      <alignment horizontal="center"/>
    </xf>
    <xf numFmtId="0" fontId="19" fillId="7" borderId="21" xfId="0" applyFont="1" applyFill="1" applyBorder="1" applyAlignment="1">
      <alignment horizontal="center" vertical="center" wrapText="1" readingOrder="1"/>
    </xf>
    <xf numFmtId="0" fontId="19" fillId="7" borderId="3" xfId="0" applyFont="1" applyFill="1" applyBorder="1" applyAlignment="1">
      <alignment horizontal="center" vertical="center" wrapText="1" readingOrder="1"/>
    </xf>
    <xf numFmtId="0" fontId="19" fillId="7" borderId="2" xfId="0" applyFont="1" applyFill="1" applyBorder="1" applyAlignment="1">
      <alignment horizontal="center" vertical="center" wrapText="1" readingOrder="1"/>
    </xf>
    <xf numFmtId="0" fontId="10" fillId="0" borderId="0" xfId="0" applyFont="1" applyAlignment="1">
      <alignment horizontal="center"/>
    </xf>
    <xf numFmtId="0" fontId="18" fillId="10" borderId="22" xfId="0" applyFont="1" applyFill="1" applyBorder="1" applyAlignment="1">
      <alignment horizontal="center" vertical="center"/>
    </xf>
    <xf numFmtId="0" fontId="18" fillId="10" borderId="11" xfId="0" applyFont="1" applyFill="1" applyBorder="1" applyAlignment="1">
      <alignment horizontal="center" vertical="center"/>
    </xf>
    <xf numFmtId="0" fontId="19" fillId="10" borderId="2" xfId="0" applyFont="1" applyFill="1" applyBorder="1" applyAlignment="1">
      <alignment horizontal="center" vertical="center" wrapText="1" readingOrder="1"/>
    </xf>
    <xf numFmtId="0" fontId="19" fillId="10" borderId="3" xfId="0" applyFont="1" applyFill="1" applyBorder="1" applyAlignment="1">
      <alignment horizontal="center" vertical="center" wrapText="1" readingOrder="1"/>
    </xf>
    <xf numFmtId="0" fontId="19" fillId="10" borderId="22" xfId="0" applyFont="1" applyFill="1" applyBorder="1" applyAlignment="1">
      <alignment horizontal="center" vertical="center" wrapText="1" readingOrder="1"/>
    </xf>
    <xf numFmtId="0" fontId="19" fillId="10" borderId="11" xfId="0" applyFont="1" applyFill="1" applyBorder="1" applyAlignment="1">
      <alignment horizontal="center" vertical="center" wrapText="1" readingOrder="1"/>
    </xf>
    <xf numFmtId="0" fontId="36" fillId="0" borderId="0" xfId="0" applyFont="1" applyAlignment="1">
      <alignment horizontal="left" wrapText="1"/>
    </xf>
    <xf numFmtId="0" fontId="29" fillId="0" borderId="0" xfId="0" applyFont="1" applyAlignment="1">
      <alignment horizontal="left" vertical="top" wrapText="1" readingOrder="1"/>
    </xf>
    <xf numFmtId="0" fontId="29" fillId="0" borderId="0" xfId="0" applyFont="1" applyAlignment="1">
      <alignment horizontal="left" vertical="top" readingOrder="1"/>
    </xf>
    <xf numFmtId="0" fontId="34" fillId="2" borderId="25" xfId="0" applyFont="1" applyFill="1" applyBorder="1" applyAlignment="1">
      <alignment horizontal="left" vertical="center" wrapText="1"/>
    </xf>
    <xf numFmtId="0" fontId="34" fillId="2" borderId="0" xfId="0" applyFont="1" applyFill="1" applyAlignment="1">
      <alignment horizontal="left" vertical="center" wrapText="1"/>
    </xf>
    <xf numFmtId="0" fontId="19" fillId="3" borderId="24" xfId="0" applyFont="1" applyFill="1" applyBorder="1" applyAlignment="1">
      <alignment horizontal="center" vertical="center" wrapText="1" readingOrder="1"/>
    </xf>
    <xf numFmtId="0" fontId="19" fillId="3" borderId="11"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73" fillId="0" borderId="0" xfId="0" applyFont="1" applyAlignment="1">
      <alignment horizontal="left" vertical="top" wrapText="1" readingOrder="1"/>
    </xf>
    <xf numFmtId="0" fontId="19" fillId="3" borderId="28" xfId="0" applyFont="1" applyFill="1" applyBorder="1" applyAlignment="1">
      <alignment horizontal="center" vertical="center" wrapText="1" readingOrder="1"/>
    </xf>
    <xf numFmtId="0" fontId="19" fillId="3" borderId="36" xfId="0" applyFont="1" applyFill="1" applyBorder="1" applyAlignment="1">
      <alignment horizontal="center" vertical="center" wrapText="1" readingOrder="1"/>
    </xf>
    <xf numFmtId="0" fontId="3" fillId="5" borderId="25" xfId="0" applyFont="1" applyFill="1" applyBorder="1" applyAlignment="1">
      <alignment horizontal="center" vertical="center" wrapText="1" readingOrder="1"/>
    </xf>
    <xf numFmtId="0" fontId="3" fillId="5" borderId="0" xfId="0" applyFont="1" applyFill="1" applyAlignment="1">
      <alignment horizontal="center" vertical="center" wrapText="1" readingOrder="1"/>
    </xf>
    <xf numFmtId="0" fontId="22" fillId="5" borderId="2"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3" fillId="5" borderId="24" xfId="0" applyFont="1" applyFill="1" applyBorder="1" applyAlignment="1">
      <alignment horizontal="center" vertical="center" wrapText="1" readingOrder="1"/>
    </xf>
    <xf numFmtId="0" fontId="3" fillId="5" borderId="22" xfId="0" applyFont="1" applyFill="1" applyBorder="1" applyAlignment="1">
      <alignment horizontal="center" vertical="center" wrapText="1" readingOrder="1"/>
    </xf>
    <xf numFmtId="0" fontId="65" fillId="9" borderId="67" xfId="0" applyFont="1" applyFill="1" applyBorder="1" applyAlignment="1">
      <alignment horizontal="left" vertical="center" wrapText="1"/>
    </xf>
    <xf numFmtId="0" fontId="64" fillId="9" borderId="67" xfId="0" applyFont="1" applyFill="1" applyBorder="1" applyAlignment="1">
      <alignment horizontal="left" vertical="center" wrapText="1"/>
    </xf>
    <xf numFmtId="49" fontId="43" fillId="6" borderId="0" xfId="6" applyNumberFormat="1" applyFont="1" applyFill="1" applyAlignment="1">
      <alignment horizontal="center" vertical="center"/>
    </xf>
    <xf numFmtId="0" fontId="53" fillId="0" borderId="37" xfId="0" applyFont="1" applyBorder="1" applyAlignment="1">
      <alignment horizontal="center" vertical="center" wrapText="1"/>
    </xf>
    <xf numFmtId="0" fontId="53" fillId="0" borderId="0" xfId="0" applyFont="1" applyAlignment="1">
      <alignment horizontal="center" vertical="center" wrapText="1"/>
    </xf>
    <xf numFmtId="0" fontId="53" fillId="0" borderId="67" xfId="0" applyFont="1" applyBorder="1" applyAlignment="1">
      <alignment horizontal="center" vertical="center"/>
    </xf>
    <xf numFmtId="49" fontId="48" fillId="6" borderId="0" xfId="6" applyNumberFormat="1" applyFont="1" applyFill="1" applyAlignment="1">
      <alignment horizontal="center" vertical="center"/>
    </xf>
    <xf numFmtId="0" fontId="54" fillId="0" borderId="0" xfId="0" applyFont="1"/>
    <xf numFmtId="0" fontId="54" fillId="0" borderId="70" xfId="0" applyFont="1" applyBorder="1"/>
    <xf numFmtId="49" fontId="5" fillId="2" borderId="0" xfId="6" applyNumberFormat="1" applyFont="1" applyFill="1" applyAlignment="1">
      <alignment horizontal="left" vertical="justify" wrapText="1"/>
    </xf>
    <xf numFmtId="0" fontId="52" fillId="0" borderId="0" xfId="0" applyFont="1" applyAlignment="1">
      <alignment horizontal="left" vertical="center" wrapText="1"/>
    </xf>
    <xf numFmtId="0" fontId="15" fillId="0" borderId="0" xfId="0" applyFont="1" applyAlignment="1">
      <alignment horizontal="left" vertical="justify" wrapText="1"/>
    </xf>
    <xf numFmtId="49" fontId="49" fillId="0" borderId="0" xfId="6" applyNumberFormat="1" applyFont="1" applyAlignment="1">
      <alignment horizontal="center" vertical="center"/>
    </xf>
    <xf numFmtId="49" fontId="78" fillId="2" borderId="0" xfId="6" applyNumberFormat="1" applyFont="1" applyFill="1" applyAlignment="1">
      <alignment horizontal="left" vertical="top" wrapText="1"/>
    </xf>
    <xf numFmtId="49" fontId="79" fillId="2" borderId="0" xfId="6" applyNumberFormat="1" applyFont="1" applyFill="1" applyAlignment="1">
      <alignment horizontal="left" vertical="top" wrapText="1"/>
    </xf>
    <xf numFmtId="0" fontId="80" fillId="0" borderId="0" xfId="6" applyFont="1"/>
    <xf numFmtId="49" fontId="46" fillId="5" borderId="67" xfId="6" applyNumberFormat="1" applyFont="1" applyFill="1" applyBorder="1" applyAlignment="1">
      <alignment vertical="center" wrapText="1"/>
    </xf>
    <xf numFmtId="0" fontId="28" fillId="10" borderId="1" xfId="0" applyFont="1" applyFill="1" applyBorder="1" applyAlignment="1">
      <alignment horizontal="left" vertical="center" wrapText="1" indent="2" readingOrder="1"/>
    </xf>
    <xf numFmtId="0" fontId="28" fillId="10" borderId="8" xfId="0" applyFont="1" applyFill="1" applyBorder="1" applyAlignment="1">
      <alignment horizontal="left" vertical="center" wrapText="1" indent="2" readingOrder="1"/>
    </xf>
  </cellXfs>
  <cellStyles count="13">
    <cellStyle name="Collegamento ipertestuale" xfId="3" builtinId="8"/>
    <cellStyle name="Comma 2" xfId="8" xr:uid="{00000000-0005-0000-0000-000001000000}"/>
    <cellStyle name="Migliaia" xfId="1" builtinId="3"/>
    <cellStyle name="Migliaia 2" xfId="4" xr:uid="{00000000-0005-0000-0000-000003000000}"/>
    <cellStyle name="Migliaia 3" xfId="7" xr:uid="{00000000-0005-0000-0000-000004000000}"/>
    <cellStyle name="Normale" xfId="0" builtinId="0"/>
    <cellStyle name="Normale 2" xfId="9" xr:uid="{00000000-0005-0000-0000-000006000000}"/>
    <cellStyle name="Normale 2 2" xfId="10" xr:uid="{00000000-0005-0000-0000-000007000000}"/>
    <cellStyle name="Normale 2 3" xfId="11" xr:uid="{00000000-0005-0000-0000-000008000000}"/>
    <cellStyle name="Normale 2 3 2" xfId="12" xr:uid="{A6D7E34F-E2DD-41BF-926B-F74C54CF783F}"/>
    <cellStyle name="Normale 5 2" xfId="5" xr:uid="{00000000-0005-0000-0000-000009000000}"/>
    <cellStyle name="Normale 6" xfId="6" xr:uid="{00000000-0005-0000-0000-00000A000000}"/>
    <cellStyle name="Percentuale" xfId="2" builtinId="5"/>
  </cellStyles>
  <dxfs count="0"/>
  <tableStyles count="0" defaultTableStyle="TableStyleMedium2" defaultPivotStyle="PivotStyleLight16"/>
  <colors>
    <mruColors>
      <color rgb="FF0555FA"/>
      <color rgb="FFC6C6C6"/>
      <color rgb="FFA6A6A6"/>
      <color rgb="FFC6C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2.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9.png"/><Relationship Id="rId17" Type="http://schemas.openxmlformats.org/officeDocument/2006/relationships/hyperlink" Target="#'Enel X'!A1"/><Relationship Id="rId2" Type="http://schemas.openxmlformats.org/officeDocument/2006/relationships/image" Target="../media/image6.png"/><Relationship Id="rId16" Type="http://schemas.openxmlformats.org/officeDocument/2006/relationships/image" Target="../media/image11.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8.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7.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12.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4" name="CasellaDiTesto 25">
          <a:extLst>
            <a:ext uri="{FF2B5EF4-FFF2-40B4-BE49-F238E27FC236}">
              <a16:creationId xmlns:a16="http://schemas.microsoft.com/office/drawing/2014/main" id="{01794FD7-7A46-4CB7-85CF-E27D5C0C7732}"/>
            </a:ext>
          </a:extLst>
        </xdr:cNvPr>
        <xdr:cNvSpPr txBox="1"/>
      </xdr:nvSpPr>
      <xdr:spPr>
        <a:xfrm flipH="1">
          <a:off x="4687895" y="7227029"/>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5" name="CasellaDiTesto 26">
          <a:extLst>
            <a:ext uri="{FF2B5EF4-FFF2-40B4-BE49-F238E27FC236}">
              <a16:creationId xmlns:a16="http://schemas.microsoft.com/office/drawing/2014/main" id="{7C852F92-6BD5-4EBE-B816-D7E680E6EECE}"/>
            </a:ext>
          </a:extLst>
        </xdr:cNvPr>
        <xdr:cNvSpPr txBox="1"/>
      </xdr:nvSpPr>
      <xdr:spPr>
        <a:xfrm flipH="1">
          <a:off x="5653895" y="7227029"/>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272065</xdr:colOff>
      <xdr:row>30</xdr:row>
      <xdr:rowOff>261255</xdr:rowOff>
    </xdr:to>
    <xdr:pic>
      <xdr:nvPicPr>
        <xdr:cNvPr id="6" name="Immagine 5">
          <a:extLst>
            <a:ext uri="{FF2B5EF4-FFF2-40B4-BE49-F238E27FC236}">
              <a16:creationId xmlns:a16="http://schemas.microsoft.com/office/drawing/2014/main" id="{F927FA74-09B5-4E12-ABFC-BC945BBEB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4085" y="7484588"/>
          <a:ext cx="991980" cy="991980"/>
        </a:xfrm>
        <a:prstGeom prst="rect">
          <a:avLst/>
        </a:prstGeom>
      </xdr:spPr>
    </xdr:pic>
    <xdr:clientData/>
  </xdr:twoCellAnchor>
  <xdr:twoCellAnchor editAs="oneCell">
    <xdr:from>
      <xdr:col>7</xdr:col>
      <xdr:colOff>319895</xdr:colOff>
      <xdr:row>27</xdr:row>
      <xdr:rowOff>157886</xdr:rowOff>
    </xdr:from>
    <xdr:to>
      <xdr:col>8</xdr:col>
      <xdr:colOff>549875</xdr:colOff>
      <xdr:row>30</xdr:row>
      <xdr:rowOff>256897</xdr:rowOff>
    </xdr:to>
    <xdr:pic>
      <xdr:nvPicPr>
        <xdr:cNvPr id="7" name="Immagine 6">
          <a:extLst>
            <a:ext uri="{FF2B5EF4-FFF2-40B4-BE49-F238E27FC236}">
              <a16:creationId xmlns:a16="http://schemas.microsoft.com/office/drawing/2014/main" id="{55DF1BBF-5916-4BCA-885E-A3A6DE8672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53895" y="7480230"/>
          <a:ext cx="991980" cy="991980"/>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53843</xdr:rowOff>
    </xdr:to>
    <xdr:pic>
      <xdr:nvPicPr>
        <xdr:cNvPr id="8" name="Immagine 7">
          <a:extLst>
            <a:ext uri="{FF2B5EF4-FFF2-40B4-BE49-F238E27FC236}">
              <a16:creationId xmlns:a16="http://schemas.microsoft.com/office/drawing/2014/main" id="{D62FE9C0-4AEE-4DA0-AD8A-1ABF0CC6A0A2}"/>
            </a:ext>
          </a:extLst>
        </xdr:cNvPr>
        <xdr:cNvPicPr>
          <a:picLocks noChangeAspect="1"/>
        </xdr:cNvPicPr>
      </xdr:nvPicPr>
      <xdr:blipFill>
        <a:blip xmlns:r="http://schemas.openxmlformats.org/officeDocument/2006/relationships" r:embed="rId3"/>
        <a:stretch>
          <a:fillRect/>
        </a:stretch>
      </xdr:blipFill>
      <xdr:spPr>
        <a:xfrm>
          <a:off x="2762249" y="7748818"/>
          <a:ext cx="1734460" cy="520338"/>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201260</xdr:colOff>
      <xdr:row>2</xdr:row>
      <xdr:rowOff>64303</xdr:rowOff>
    </xdr:from>
    <xdr:to>
      <xdr:col>11</xdr:col>
      <xdr:colOff>332141</xdr:colOff>
      <xdr:row>17</xdr:row>
      <xdr:rowOff>107143</xdr:rowOff>
    </xdr:to>
    <xdr:pic>
      <xdr:nvPicPr>
        <xdr:cNvPr id="2" name="Elemento grafico 1">
          <a:extLst>
            <a:ext uri="{FF2B5EF4-FFF2-40B4-BE49-F238E27FC236}">
              <a16:creationId xmlns:a16="http://schemas.microsoft.com/office/drawing/2014/main" id="{9DBA4496-C7FE-2A06-0FCE-85528D465F19}"/>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801460" y="531028"/>
          <a:ext cx="7331781" cy="41385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484188</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582A9C4B-AC06-4D47-8D5E-CE24DCC7E5B0}"/>
            </a:ext>
          </a:extLst>
        </xdr:cNvPr>
        <xdr:cNvPicPr>
          <a:picLocks noChangeAspect="1"/>
        </xdr:cNvPicPr>
      </xdr:nvPicPr>
      <xdr:blipFill>
        <a:blip xmlns:r="http://schemas.openxmlformats.org/officeDocument/2006/relationships" r:embed="rId2"/>
        <a:stretch>
          <a:fillRect/>
        </a:stretch>
      </xdr:blipFill>
      <xdr:spPr>
        <a:xfrm>
          <a:off x="7723188" y="247120"/>
          <a:ext cx="1005900" cy="387917"/>
        </a:xfrm>
        <a:prstGeom prst="rect">
          <a:avLst/>
        </a:prstGeom>
      </xdr:spPr>
    </xdr:pic>
    <xdr:clientData/>
  </xdr:oneCellAnchor>
  <xdr:oneCellAnchor>
    <xdr:from>
      <xdr:col>7</xdr:col>
      <xdr:colOff>28575</xdr:colOff>
      <xdr:row>2</xdr:row>
      <xdr:rowOff>57150</xdr:rowOff>
    </xdr:from>
    <xdr:ext cx="219075" cy="215900"/>
    <xdr:pic>
      <xdr:nvPicPr>
        <xdr:cNvPr id="3" name="Immagine 2">
          <a:extLst>
            <a:ext uri="{FF2B5EF4-FFF2-40B4-BE49-F238E27FC236}">
              <a16:creationId xmlns:a16="http://schemas.microsoft.com/office/drawing/2014/main" id="{62BB2B9A-8F51-4336-905A-BB195D0D61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2375" y="425450"/>
          <a:ext cx="219075" cy="2159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2959CF0C-466E-47DA-8102-4C6A880EFE10}"/>
            </a:ext>
          </a:extLst>
        </xdr:cNvPr>
        <xdr:cNvPicPr>
          <a:picLocks noChangeAspect="1"/>
        </xdr:cNvPicPr>
      </xdr:nvPicPr>
      <xdr:blipFill>
        <a:blip xmlns:r="http://schemas.openxmlformats.org/officeDocument/2006/relationships" r:embed="rId2"/>
        <a:stretch>
          <a:fillRect/>
        </a:stretch>
      </xdr:blipFill>
      <xdr:spPr>
        <a:xfrm>
          <a:off x="7731126" y="292100"/>
          <a:ext cx="1052994" cy="391092"/>
        </a:xfrm>
        <a:prstGeom prst="rect">
          <a:avLst/>
        </a:prstGeom>
      </xdr:spPr>
    </xdr:pic>
    <xdr:clientData/>
  </xdr:oneCellAnchor>
  <xdr:oneCellAnchor>
    <xdr:from>
      <xdr:col>7</xdr:col>
      <xdr:colOff>57150</xdr:colOff>
      <xdr:row>2</xdr:row>
      <xdr:rowOff>47625</xdr:rowOff>
    </xdr:from>
    <xdr:ext cx="219075" cy="219075"/>
    <xdr:pic>
      <xdr:nvPicPr>
        <xdr:cNvPr id="3" name="Immagine 2">
          <a:extLst>
            <a:ext uri="{FF2B5EF4-FFF2-40B4-BE49-F238E27FC236}">
              <a16:creationId xmlns:a16="http://schemas.microsoft.com/office/drawing/2014/main" id="{38C12FD4-7BF6-4CB4-8B82-293766E598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6500" y="415925"/>
          <a:ext cx="219075" cy="2190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448295</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B1C4B5DA-D0A6-40C0-B191-B6A4D974F4B1}"/>
            </a:ext>
          </a:extLst>
        </xdr:cNvPr>
        <xdr:cNvPicPr>
          <a:picLocks noChangeAspect="1"/>
        </xdr:cNvPicPr>
      </xdr:nvPicPr>
      <xdr:blipFill>
        <a:blip xmlns:r="http://schemas.openxmlformats.org/officeDocument/2006/relationships" r:embed="rId2"/>
        <a:stretch>
          <a:fillRect/>
        </a:stretch>
      </xdr:blipFill>
      <xdr:spPr>
        <a:xfrm>
          <a:off x="8227045" y="274461"/>
          <a:ext cx="1083761" cy="389926"/>
        </a:xfrm>
        <a:prstGeom prst="rect">
          <a:avLst/>
        </a:prstGeom>
      </xdr:spPr>
    </xdr:pic>
    <xdr:clientData/>
  </xdr:oneCellAnchor>
  <xdr:oneCellAnchor>
    <xdr:from>
      <xdr:col>8</xdr:col>
      <xdr:colOff>29158</xdr:colOff>
      <xdr:row>2</xdr:row>
      <xdr:rowOff>29158</xdr:rowOff>
    </xdr:from>
    <xdr:ext cx="219075" cy="215188"/>
    <xdr:pic>
      <xdr:nvPicPr>
        <xdr:cNvPr id="3" name="Immagine 2">
          <a:extLst>
            <a:ext uri="{FF2B5EF4-FFF2-40B4-BE49-F238E27FC236}">
              <a16:creationId xmlns:a16="http://schemas.microsoft.com/office/drawing/2014/main" id="{FA82582B-DCC4-4AF6-9C3E-A47C0B656E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2708" y="397458"/>
          <a:ext cx="219075" cy="21518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598969</xdr:colOff>
      <xdr:row>3</xdr:row>
      <xdr:rowOff>145030</xdr:rowOff>
    </xdr:to>
    <xdr:pic>
      <xdr:nvPicPr>
        <xdr:cNvPr id="8" name="Immagine 6">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5638800" y="133350"/>
          <a:ext cx="1052994" cy="389505"/>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101600</xdr:rowOff>
    </xdr:to>
    <xdr:pic>
      <xdr:nvPicPr>
        <xdr:cNvPr id="9" name="Immagin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45720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748337" y="895350"/>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24</xdr:row>
      <xdr:rowOff>171450</xdr:rowOff>
    </xdr:from>
    <xdr:ext cx="587374" cy="234753"/>
    <xdr:pic>
      <xdr:nvPicPr>
        <xdr:cNvPr id="11" name="Immagine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48337" y="4010025"/>
          <a:ext cx="587374" cy="234753"/>
        </a:xfrm>
        <a:prstGeom prst="rect">
          <a:avLst/>
        </a:prstGeom>
      </xdr:spPr>
    </xdr:pic>
    <xdr:clientData/>
  </xdr:oneCellAnchor>
  <xdr:oneCellAnchor>
    <xdr:from>
      <xdr:col>3</xdr:col>
      <xdr:colOff>128587</xdr:colOff>
      <xdr:row>14</xdr:row>
      <xdr:rowOff>189240</xdr:rowOff>
    </xdr:from>
    <xdr:ext cx="587374" cy="234753"/>
    <xdr:pic>
      <xdr:nvPicPr>
        <xdr:cNvPr id="21" name="Immagine 10">
          <a:hlinkClick xmlns:r="http://schemas.openxmlformats.org/officeDocument/2006/relationships" r:id="rId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48337" y="3037215"/>
          <a:ext cx="587374" cy="234753"/>
        </a:xfrm>
        <a:prstGeom prst="rect">
          <a:avLst/>
        </a:prstGeom>
      </xdr:spPr>
    </xdr:pic>
    <xdr:clientData/>
  </xdr:oneCellAnchor>
  <xdr:oneCellAnchor>
    <xdr:from>
      <xdr:col>3</xdr:col>
      <xdr:colOff>128587</xdr:colOff>
      <xdr:row>18</xdr:row>
      <xdr:rowOff>180344</xdr:rowOff>
    </xdr:from>
    <xdr:ext cx="587374" cy="234753"/>
    <xdr:pic>
      <xdr:nvPicPr>
        <xdr:cNvPr id="23" name="Immagine 10">
          <a:hlinkClick xmlns:r="http://schemas.openxmlformats.org/officeDocument/2006/relationships" r:id="rId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20</xdr:row>
      <xdr:rowOff>180344</xdr:rowOff>
    </xdr:from>
    <xdr:ext cx="587374" cy="234753"/>
    <xdr:pic>
      <xdr:nvPicPr>
        <xdr:cNvPr id="24" name="Immagine 10">
          <a:hlinkClick xmlns:r="http://schemas.openxmlformats.org/officeDocument/2006/relationships" r:id="rId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22</xdr:row>
      <xdr:rowOff>180344</xdr:rowOff>
    </xdr:from>
    <xdr:ext cx="587374" cy="234753"/>
    <xdr:pic>
      <xdr:nvPicPr>
        <xdr:cNvPr id="25" name="Immagine 10">
          <a:hlinkClick xmlns:r="http://schemas.openxmlformats.org/officeDocument/2006/relationships" r:id="rId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twoCellAnchor editAs="oneCell">
    <xdr:from>
      <xdr:col>3</xdr:col>
      <xdr:colOff>866775</xdr:colOff>
      <xdr:row>4</xdr:row>
      <xdr:rowOff>228600</xdr:rowOff>
    </xdr:from>
    <xdr:to>
      <xdr:col>3</xdr:col>
      <xdr:colOff>1085850</xdr:colOff>
      <xdr:row>5</xdr:row>
      <xdr:rowOff>200025</xdr:rowOff>
    </xdr:to>
    <xdr:pic>
      <xdr:nvPicPr>
        <xdr:cNvPr id="27" name="Immagin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6525" y="1095375"/>
          <a:ext cx="219075" cy="219075"/>
        </a:xfrm>
        <a:prstGeom prst="rect">
          <a:avLst/>
        </a:prstGeom>
      </xdr:spPr>
    </xdr:pic>
    <xdr:clientData/>
  </xdr:twoCellAnchor>
  <xdr:twoCellAnchor>
    <xdr:from>
      <xdr:col>3</xdr:col>
      <xdr:colOff>19050</xdr:colOff>
      <xdr:row>6</xdr:row>
      <xdr:rowOff>28575</xdr:rowOff>
    </xdr:from>
    <xdr:to>
      <xdr:col>3</xdr:col>
      <xdr:colOff>773775</xdr:colOff>
      <xdr:row>7</xdr:row>
      <xdr:rowOff>95400</xdr:rowOff>
    </xdr:to>
    <xdr:grpSp>
      <xdr:nvGrpSpPr>
        <xdr:cNvPr id="5" name="Gruppo 4">
          <a:hlinkClick xmlns:r="http://schemas.openxmlformats.org/officeDocument/2006/relationships" r:id="rId10"/>
          <a:extLst>
            <a:ext uri="{FF2B5EF4-FFF2-40B4-BE49-F238E27FC236}">
              <a16:creationId xmlns:a16="http://schemas.microsoft.com/office/drawing/2014/main" id="{36E530EE-41C3-4AC3-A2D0-8D235AFE6967}"/>
            </a:ext>
          </a:extLst>
        </xdr:cNvPr>
        <xdr:cNvGrpSpPr/>
      </xdr:nvGrpSpPr>
      <xdr:grpSpPr>
        <a:xfrm>
          <a:off x="5905500" y="1368425"/>
          <a:ext cx="751550" cy="327175"/>
          <a:chOff x="5638800" y="1390650"/>
          <a:chExt cx="754725" cy="314475"/>
        </a:xfrm>
      </xdr:grpSpPr>
      <xdr:grpSp>
        <xdr:nvGrpSpPr>
          <xdr:cNvPr id="48" name="Gruppo 47">
            <a:extLst>
              <a:ext uri="{FF2B5EF4-FFF2-40B4-BE49-F238E27FC236}">
                <a16:creationId xmlns:a16="http://schemas.microsoft.com/office/drawing/2014/main" id="{AFF2B83E-06E8-440C-8A70-7D85AEBC440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49" name="Ovale 48">
              <a:extLst>
                <a:ext uri="{FF2B5EF4-FFF2-40B4-BE49-F238E27FC236}">
                  <a16:creationId xmlns:a16="http://schemas.microsoft.com/office/drawing/2014/main" id="{203407C3-2D29-49DA-955B-27606A82F339}"/>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50" name="Gruppo 49">
              <a:extLst>
                <a:ext uri="{FF2B5EF4-FFF2-40B4-BE49-F238E27FC236}">
                  <a16:creationId xmlns:a16="http://schemas.microsoft.com/office/drawing/2014/main" id="{F0D64EE5-B31B-48F5-8E22-A95CB4515F9E}"/>
                </a:ext>
              </a:extLst>
            </xdr:cNvPr>
            <xdr:cNvGrpSpPr/>
          </xdr:nvGrpSpPr>
          <xdr:grpSpPr>
            <a:xfrm>
              <a:off x="5667448" y="132651"/>
              <a:ext cx="324000" cy="324000"/>
              <a:chOff x="1521531" y="945094"/>
              <a:chExt cx="324000" cy="324000"/>
            </a:xfrm>
          </xdr:grpSpPr>
          <xdr:pic>
            <xdr:nvPicPr>
              <xdr:cNvPr id="51" name="Immagine 50">
                <a:extLst>
                  <a:ext uri="{FF2B5EF4-FFF2-40B4-BE49-F238E27FC236}">
                    <a16:creationId xmlns:a16="http://schemas.microsoft.com/office/drawing/2014/main" id="{8EFF2839-A606-470C-8EED-57DA86868215}"/>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52" name="Ovale 51">
                <a:extLst>
                  <a:ext uri="{FF2B5EF4-FFF2-40B4-BE49-F238E27FC236}">
                    <a16:creationId xmlns:a16="http://schemas.microsoft.com/office/drawing/2014/main" id="{07AAA801-2820-4ABB-AE00-27EF489B334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3" name="Gruppo 52">
            <a:extLst>
              <a:ext uri="{FF2B5EF4-FFF2-40B4-BE49-F238E27FC236}">
                <a16:creationId xmlns:a16="http://schemas.microsoft.com/office/drawing/2014/main" id="{44289363-52BC-4AF9-B741-609912606BED}"/>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54" name="Ovale 53">
              <a:extLst>
                <a:ext uri="{FF2B5EF4-FFF2-40B4-BE49-F238E27FC236}">
                  <a16:creationId xmlns:a16="http://schemas.microsoft.com/office/drawing/2014/main" id="{F9CA38E0-0800-47F2-B7C9-8718FA043CE7}"/>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55" name="Immagine 54">
              <a:extLst>
                <a:ext uri="{FF2B5EF4-FFF2-40B4-BE49-F238E27FC236}">
                  <a16:creationId xmlns:a16="http://schemas.microsoft.com/office/drawing/2014/main" id="{F779CEE0-9CE9-4C6D-ABB4-7340B58FBDC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56" name="Gruppo 55">
          <a:hlinkClick xmlns:r="http://schemas.openxmlformats.org/officeDocument/2006/relationships" r:id="rId13"/>
          <a:extLst>
            <a:ext uri="{FF2B5EF4-FFF2-40B4-BE49-F238E27FC236}">
              <a16:creationId xmlns:a16="http://schemas.microsoft.com/office/drawing/2014/main" id="{D153D479-8F8C-415A-90AF-4ECE0C20E914}"/>
            </a:ext>
          </a:extLst>
        </xdr:cNvPr>
        <xdr:cNvGrpSpPr/>
      </xdr:nvGrpSpPr>
      <xdr:grpSpPr>
        <a:xfrm>
          <a:off x="6153150" y="1934000"/>
          <a:ext cx="288000" cy="297525"/>
          <a:chOff x="624094" y="1292888"/>
          <a:chExt cx="324000" cy="327225"/>
        </a:xfrm>
        <a:effectLst>
          <a:outerShdw blurRad="50800" dist="38100" dir="2700000" algn="tl" rotWithShape="0">
            <a:prstClr val="black">
              <a:alpha val="40000"/>
            </a:prstClr>
          </a:outerShdw>
        </a:effectLst>
      </xdr:grpSpPr>
      <xdr:pic>
        <xdr:nvPicPr>
          <xdr:cNvPr id="57" name="Immagine 56">
            <a:extLst>
              <a:ext uri="{FF2B5EF4-FFF2-40B4-BE49-F238E27FC236}">
                <a16:creationId xmlns:a16="http://schemas.microsoft.com/office/drawing/2014/main" id="{CF7C210D-573E-48FE-BB10-6A3D47C649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58" name="Ovale 57">
            <a:extLst>
              <a:ext uri="{FF2B5EF4-FFF2-40B4-BE49-F238E27FC236}">
                <a16:creationId xmlns:a16="http://schemas.microsoft.com/office/drawing/2014/main" id="{040E86C6-2CE2-413B-B55D-3ADB3815747F}"/>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85725</xdr:rowOff>
    </xdr:from>
    <xdr:to>
      <xdr:col>3</xdr:col>
      <xdr:colOff>555750</xdr:colOff>
      <xdr:row>11</xdr:row>
      <xdr:rowOff>126075</xdr:rowOff>
    </xdr:to>
    <xdr:grpSp>
      <xdr:nvGrpSpPr>
        <xdr:cNvPr id="59" name="Gruppo 58">
          <a:hlinkClick xmlns:r="http://schemas.openxmlformats.org/officeDocument/2006/relationships" r:id="rId15"/>
          <a:extLst>
            <a:ext uri="{FF2B5EF4-FFF2-40B4-BE49-F238E27FC236}">
              <a16:creationId xmlns:a16="http://schemas.microsoft.com/office/drawing/2014/main" id="{60C72959-BD2C-406C-B140-54DA27B2991E}"/>
            </a:ext>
          </a:extLst>
        </xdr:cNvPr>
        <xdr:cNvGrpSpPr/>
      </xdr:nvGrpSpPr>
      <xdr:grpSpPr>
        <a:xfrm>
          <a:off x="6154200" y="2454275"/>
          <a:ext cx="291175" cy="297525"/>
          <a:chOff x="6904633" y="1323448"/>
          <a:chExt cx="324000" cy="324000"/>
        </a:xfrm>
        <a:effectLst>
          <a:outerShdw blurRad="50800" dist="38100" dir="2700000" algn="tl" rotWithShape="0">
            <a:prstClr val="black">
              <a:alpha val="40000"/>
            </a:prstClr>
          </a:outerShdw>
        </a:effectLst>
      </xdr:grpSpPr>
      <xdr:sp macro="" textlink="">
        <xdr:nvSpPr>
          <xdr:cNvPr id="60" name="Ovale 59">
            <a:extLst>
              <a:ext uri="{FF2B5EF4-FFF2-40B4-BE49-F238E27FC236}">
                <a16:creationId xmlns:a16="http://schemas.microsoft.com/office/drawing/2014/main" id="{B003D90C-6781-471E-85CE-FC6AFDEAF6A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61" name="Gruppo 60">
            <a:extLst>
              <a:ext uri="{FF2B5EF4-FFF2-40B4-BE49-F238E27FC236}">
                <a16:creationId xmlns:a16="http://schemas.microsoft.com/office/drawing/2014/main" id="{744775B0-CE66-41CE-8DDC-FA78F04C17FD}"/>
              </a:ext>
            </a:extLst>
          </xdr:cNvPr>
          <xdr:cNvGrpSpPr/>
        </xdr:nvGrpSpPr>
        <xdr:grpSpPr>
          <a:xfrm>
            <a:off x="6904633" y="1323448"/>
            <a:ext cx="324000" cy="324000"/>
            <a:chOff x="1881468" y="894110"/>
            <a:chExt cx="324000" cy="324000"/>
          </a:xfrm>
        </xdr:grpSpPr>
        <xdr:pic>
          <xdr:nvPicPr>
            <xdr:cNvPr id="62" name="Immagine 61">
              <a:extLst>
                <a:ext uri="{FF2B5EF4-FFF2-40B4-BE49-F238E27FC236}">
                  <a16:creationId xmlns:a16="http://schemas.microsoft.com/office/drawing/2014/main" id="{5511CECB-5265-4539-B988-E99E91E396BB}"/>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63" name="Ovale 62">
              <a:extLst>
                <a:ext uri="{FF2B5EF4-FFF2-40B4-BE49-F238E27FC236}">
                  <a16:creationId xmlns:a16="http://schemas.microsoft.com/office/drawing/2014/main" id="{098DF995-9B70-42ED-A6CC-AC6BEFDEB4CD}"/>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8" name="Gruppo 27">
          <a:hlinkClick xmlns:r="http://schemas.openxmlformats.org/officeDocument/2006/relationships" r:id="rId17"/>
          <a:extLst>
            <a:ext uri="{FF2B5EF4-FFF2-40B4-BE49-F238E27FC236}">
              <a16:creationId xmlns:a16="http://schemas.microsoft.com/office/drawing/2014/main" id="{E2A92174-32A0-4C7B-81FD-7D39C0ACEDCD}"/>
            </a:ext>
          </a:extLst>
        </xdr:cNvPr>
        <xdr:cNvGrpSpPr/>
      </xdr:nvGrpSpPr>
      <xdr:grpSpPr>
        <a:xfrm>
          <a:off x="6153150" y="2981325"/>
          <a:ext cx="288000" cy="297525"/>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9" name="Ovale 28">
            <a:extLst>
              <a:ext uri="{FF2B5EF4-FFF2-40B4-BE49-F238E27FC236}">
                <a16:creationId xmlns:a16="http://schemas.microsoft.com/office/drawing/2014/main" id="{A21DAF43-AA20-45C8-B795-B92D79DF2722}"/>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0" name="Immagine 29">
            <a:extLst>
              <a:ext uri="{FF2B5EF4-FFF2-40B4-BE49-F238E27FC236}">
                <a16:creationId xmlns:a16="http://schemas.microsoft.com/office/drawing/2014/main" id="{3EA40BA6-54E8-43B6-9D21-1236051956C5}"/>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1</xdr:row>
      <xdr:rowOff>142875</xdr:rowOff>
    </xdr:from>
    <xdr:to>
      <xdr:col>11</xdr:col>
      <xdr:colOff>564044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524750" y="333375"/>
          <a:ext cx="1052994" cy="389505"/>
        </a:xfrm>
        <a:prstGeom prst="rect">
          <a:avLst/>
        </a:prstGeom>
      </xdr:spPr>
    </xdr:pic>
    <xdr:clientData/>
  </xdr:twoCellAnchor>
  <xdr:twoCellAnchor editAs="oneCell">
    <xdr:from>
      <xdr:col>12</xdr:col>
      <xdr:colOff>38100</xdr:colOff>
      <xdr:row>2</xdr:row>
      <xdr:rowOff>85725</xdr:rowOff>
    </xdr:from>
    <xdr:to>
      <xdr:col>12</xdr:col>
      <xdr:colOff>257175</xdr:colOff>
      <xdr:row>3</xdr:row>
      <xdr:rowOff>114300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466725"/>
          <a:ext cx="2190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324850" y="333375"/>
          <a:ext cx="1052994" cy="389505"/>
        </a:xfrm>
        <a:prstGeom prst="rect">
          <a:avLst/>
        </a:prstGeom>
      </xdr:spPr>
    </xdr:pic>
    <xdr:clientData/>
  </xdr:twoCellAnchor>
  <xdr:twoCellAnchor editAs="oneCell">
    <xdr:from>
      <xdr:col>11</xdr:col>
      <xdr:colOff>28575</xdr:colOff>
      <xdr:row>2</xdr:row>
      <xdr:rowOff>123825</xdr:rowOff>
    </xdr:from>
    <xdr:to>
      <xdr:col>11</xdr:col>
      <xdr:colOff>247650</xdr:colOff>
      <xdr:row>3</xdr:row>
      <xdr:rowOff>152400</xdr:rowOff>
    </xdr:to>
    <xdr:pic>
      <xdr:nvPicPr>
        <xdr:cNvPr id="3" name="Immagin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7850" y="504825"/>
          <a:ext cx="219075" cy="219075"/>
        </a:xfrm>
        <a:prstGeom prst="rect">
          <a:avLst/>
        </a:prstGeom>
      </xdr:spPr>
    </xdr:pic>
    <xdr:clientData/>
  </xdr:twoCellAnchor>
  <xdr:twoCellAnchor>
    <xdr:from>
      <xdr:col>3</xdr:col>
      <xdr:colOff>76200</xdr:colOff>
      <xdr:row>2</xdr:row>
      <xdr:rowOff>9525</xdr:rowOff>
    </xdr:from>
    <xdr:to>
      <xdr:col>4</xdr:col>
      <xdr:colOff>49875</xdr:colOff>
      <xdr:row>3</xdr:row>
      <xdr:rowOff>133500</xdr:rowOff>
    </xdr:to>
    <xdr:grpSp>
      <xdr:nvGrpSpPr>
        <xdr:cNvPr id="30" name="Gruppo 29">
          <a:extLst>
            <a:ext uri="{FF2B5EF4-FFF2-40B4-BE49-F238E27FC236}">
              <a16:creationId xmlns:a16="http://schemas.microsoft.com/office/drawing/2014/main" id="{C202350C-E612-4DC3-973A-93817051492D}"/>
            </a:ext>
          </a:extLst>
        </xdr:cNvPr>
        <xdr:cNvGrpSpPr/>
      </xdr:nvGrpSpPr>
      <xdr:grpSpPr>
        <a:xfrm>
          <a:off x="3419475" y="368300"/>
          <a:ext cx="789650" cy="317650"/>
          <a:chOff x="5638800" y="1390650"/>
          <a:chExt cx="754725" cy="314475"/>
        </a:xfrm>
      </xdr:grpSpPr>
      <xdr:grpSp>
        <xdr:nvGrpSpPr>
          <xdr:cNvPr id="31" name="Gruppo 30">
            <a:extLst>
              <a:ext uri="{FF2B5EF4-FFF2-40B4-BE49-F238E27FC236}">
                <a16:creationId xmlns:a16="http://schemas.microsoft.com/office/drawing/2014/main" id="{F579F0A8-AA04-448F-91A5-D44775332DD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35" name="Ovale 34">
              <a:extLst>
                <a:ext uri="{FF2B5EF4-FFF2-40B4-BE49-F238E27FC236}">
                  <a16:creationId xmlns:a16="http://schemas.microsoft.com/office/drawing/2014/main" id="{1B7A474D-2527-4FFB-8B91-1E023CB68F4B}"/>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36" name="Gruppo 35">
              <a:extLst>
                <a:ext uri="{FF2B5EF4-FFF2-40B4-BE49-F238E27FC236}">
                  <a16:creationId xmlns:a16="http://schemas.microsoft.com/office/drawing/2014/main" id="{E4FC3FB9-FE64-42D4-AFF2-3031F39D375E}"/>
                </a:ext>
              </a:extLst>
            </xdr:cNvPr>
            <xdr:cNvGrpSpPr/>
          </xdr:nvGrpSpPr>
          <xdr:grpSpPr>
            <a:xfrm>
              <a:off x="5667448" y="132651"/>
              <a:ext cx="324000" cy="324000"/>
              <a:chOff x="1521531" y="945094"/>
              <a:chExt cx="324000" cy="324000"/>
            </a:xfrm>
          </xdr:grpSpPr>
          <xdr:pic>
            <xdr:nvPicPr>
              <xdr:cNvPr id="37" name="Immagine 36">
                <a:extLst>
                  <a:ext uri="{FF2B5EF4-FFF2-40B4-BE49-F238E27FC236}">
                    <a16:creationId xmlns:a16="http://schemas.microsoft.com/office/drawing/2014/main" id="{3DB1B1E1-483E-4B59-9C55-2FA70EC7E98B}"/>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38" name="Ovale 37">
                <a:extLst>
                  <a:ext uri="{FF2B5EF4-FFF2-40B4-BE49-F238E27FC236}">
                    <a16:creationId xmlns:a16="http://schemas.microsoft.com/office/drawing/2014/main" id="{0AEAB5DD-B602-457B-AD9B-B4B1B0C1635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32" name="Gruppo 31">
            <a:extLst>
              <a:ext uri="{FF2B5EF4-FFF2-40B4-BE49-F238E27FC236}">
                <a16:creationId xmlns:a16="http://schemas.microsoft.com/office/drawing/2014/main" id="{0A755E85-C129-40EF-A98D-84678F22C112}"/>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5652BAF1-ABE5-41EB-AA91-FD056C99BE93}"/>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34" name="Immagine 33">
              <a:extLst>
                <a:ext uri="{FF2B5EF4-FFF2-40B4-BE49-F238E27FC236}">
                  <a16:creationId xmlns:a16="http://schemas.microsoft.com/office/drawing/2014/main" id="{CE5FEF54-528C-47FB-B781-CC9422F7F977}"/>
                </a:ext>
              </a:extLst>
            </xdr:cNvPr>
            <xdr:cNvPicPr>
              <a:picLocks noChangeAspect="1"/>
            </xdr:cNvPicPr>
          </xdr:nvPicPr>
          <xdr:blipFill>
            <a:blip xmlns:r="http://schemas.openxmlformats.org/officeDocument/2006/relationships" r:embed="rId5"/>
            <a:stretch>
              <a:fillRect/>
            </a:stretch>
          </xdr:blipFill>
          <xdr:spPr>
            <a:xfrm>
              <a:off x="1880233" y="1484942"/>
              <a:ext cx="196923" cy="175042"/>
            </a:xfrm>
            <a:prstGeom prst="rect">
              <a:avLst/>
            </a:prstGeom>
          </xdr:spPr>
        </xdr:pic>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1</xdr:row>
      <xdr:rowOff>142875</xdr:rowOff>
    </xdr:from>
    <xdr:to>
      <xdr:col>7</xdr:col>
      <xdr:colOff>503719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5486400" y="333375"/>
          <a:ext cx="1052994" cy="389505"/>
        </a:xfrm>
        <a:prstGeom prst="rect">
          <a:avLst/>
        </a:prstGeom>
      </xdr:spPr>
    </xdr:pic>
    <xdr:clientData/>
  </xdr:twoCellAnchor>
  <xdr:twoCellAnchor editAs="oneCell">
    <xdr:from>
      <xdr:col>8</xdr:col>
      <xdr:colOff>38100</xdr:colOff>
      <xdr:row>2</xdr:row>
      <xdr:rowOff>133350</xdr:rowOff>
    </xdr:from>
    <xdr:to>
      <xdr:col>8</xdr:col>
      <xdr:colOff>254000</xdr:colOff>
      <xdr:row>3</xdr:row>
      <xdr:rowOff>158750</xdr:rowOff>
    </xdr:to>
    <xdr:pic>
      <xdr:nvPicPr>
        <xdr:cNvPr id="3" name="Immagin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0825" y="514350"/>
          <a:ext cx="219075" cy="219075"/>
        </a:xfrm>
        <a:prstGeom prst="rect">
          <a:avLst/>
        </a:prstGeom>
      </xdr:spPr>
    </xdr:pic>
    <xdr:clientData/>
  </xdr:twoCellAnchor>
  <xdr:twoCellAnchor>
    <xdr:from>
      <xdr:col>4</xdr:col>
      <xdr:colOff>57150</xdr:colOff>
      <xdr:row>2</xdr:row>
      <xdr:rowOff>9525</xdr:rowOff>
    </xdr:from>
    <xdr:to>
      <xdr:col>4</xdr:col>
      <xdr:colOff>345150</xdr:colOff>
      <xdr:row>3</xdr:row>
      <xdr:rowOff>107025</xdr:rowOff>
    </xdr:to>
    <xdr:grpSp>
      <xdr:nvGrpSpPr>
        <xdr:cNvPr id="7" name="Gruppo 6">
          <a:extLst>
            <a:ext uri="{FF2B5EF4-FFF2-40B4-BE49-F238E27FC236}">
              <a16:creationId xmlns:a16="http://schemas.microsoft.com/office/drawing/2014/main" id="{E00D5235-ABE0-49F2-BE55-6247AD99D92D}"/>
            </a:ext>
          </a:extLst>
        </xdr:cNvPr>
        <xdr:cNvGrpSpPr/>
      </xdr:nvGrpSpPr>
      <xdr:grpSpPr>
        <a:xfrm>
          <a:off x="4514850" y="368300"/>
          <a:ext cx="288000" cy="288000"/>
          <a:chOff x="624094" y="1292888"/>
          <a:chExt cx="324000" cy="327225"/>
        </a:xfrm>
        <a:effectLst>
          <a:outerShdw blurRad="50800" dist="38100" dir="2700000" algn="tl" rotWithShape="0">
            <a:prstClr val="black">
              <a:alpha val="40000"/>
            </a:prstClr>
          </a:outerShdw>
        </a:effectLst>
      </xdr:grpSpPr>
      <xdr:pic>
        <xdr:nvPicPr>
          <xdr:cNvPr id="8" name="Immagine 7">
            <a:extLst>
              <a:ext uri="{FF2B5EF4-FFF2-40B4-BE49-F238E27FC236}">
                <a16:creationId xmlns:a16="http://schemas.microsoft.com/office/drawing/2014/main" id="{D6F39DDB-F8F6-4E21-8182-B35ADC87C8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9" name="Ovale 8">
            <a:extLst>
              <a:ext uri="{FF2B5EF4-FFF2-40B4-BE49-F238E27FC236}">
                <a16:creationId xmlns:a16="http://schemas.microsoft.com/office/drawing/2014/main" id="{B0A33DE8-223E-4DE0-AE49-7D15E4577341}"/>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466725</xdr:colOff>
      <xdr:row>1</xdr:row>
      <xdr:rowOff>142875</xdr:rowOff>
    </xdr:from>
    <xdr:to>
      <xdr:col>9</xdr:col>
      <xdr:colOff>754544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7134225" y="333375"/>
          <a:ext cx="1052994" cy="389505"/>
        </a:xfrm>
        <a:prstGeom prst="rect">
          <a:avLst/>
        </a:prstGeom>
      </xdr:spPr>
    </xdr:pic>
    <xdr:clientData/>
  </xdr:twoCellAnchor>
  <xdr:twoCellAnchor editAs="oneCell">
    <xdr:from>
      <xdr:col>10</xdr:col>
      <xdr:colOff>19050</xdr:colOff>
      <xdr:row>2</xdr:row>
      <xdr:rowOff>104775</xdr:rowOff>
    </xdr:from>
    <xdr:to>
      <xdr:col>10</xdr:col>
      <xdr:colOff>238125</xdr:colOff>
      <xdr:row>3</xdr:row>
      <xdr:rowOff>133350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29600" y="485775"/>
          <a:ext cx="219075" cy="219075"/>
        </a:xfrm>
        <a:prstGeom prst="rect">
          <a:avLst/>
        </a:prstGeom>
      </xdr:spPr>
    </xdr:pic>
    <xdr:clientData/>
  </xdr:twoCellAnchor>
  <xdr:twoCellAnchor>
    <xdr:from>
      <xdr:col>1</xdr:col>
      <xdr:colOff>857250</xdr:colOff>
      <xdr:row>2</xdr:row>
      <xdr:rowOff>19050</xdr:rowOff>
    </xdr:from>
    <xdr:to>
      <xdr:col>1</xdr:col>
      <xdr:colOff>1145250</xdr:colOff>
      <xdr:row>3</xdr:row>
      <xdr:rowOff>116550</xdr:rowOff>
    </xdr:to>
    <xdr:grpSp>
      <xdr:nvGrpSpPr>
        <xdr:cNvPr id="5" name="Gruppo 4">
          <a:extLst>
            <a:ext uri="{FF2B5EF4-FFF2-40B4-BE49-F238E27FC236}">
              <a16:creationId xmlns:a16="http://schemas.microsoft.com/office/drawing/2014/main" id="{1555E924-B8B7-4412-9ECB-DF77ACCBD778}"/>
            </a:ext>
          </a:extLst>
        </xdr:cNvPr>
        <xdr:cNvGrpSpPr/>
      </xdr:nvGrpSpPr>
      <xdr:grpSpPr>
        <a:xfrm>
          <a:off x="1495425" y="381000"/>
          <a:ext cx="288000" cy="288000"/>
          <a:chOff x="6904633" y="1323448"/>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4D3E05F5-035A-4DFC-A8BA-A89EEA07EE06}"/>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7" name="Gruppo 6">
            <a:extLst>
              <a:ext uri="{FF2B5EF4-FFF2-40B4-BE49-F238E27FC236}">
                <a16:creationId xmlns:a16="http://schemas.microsoft.com/office/drawing/2014/main" id="{0B2AD415-72BE-4B92-B85F-70541C536BED}"/>
              </a:ext>
            </a:extLst>
          </xdr:cNvPr>
          <xdr:cNvGrpSpPr/>
        </xdr:nvGrpSpPr>
        <xdr:grpSpPr>
          <a:xfrm>
            <a:off x="6904633" y="1323448"/>
            <a:ext cx="324000" cy="324000"/>
            <a:chOff x="1881468" y="894110"/>
            <a:chExt cx="324000" cy="324000"/>
          </a:xfrm>
        </xdr:grpSpPr>
        <xdr:pic>
          <xdr:nvPicPr>
            <xdr:cNvPr id="8" name="Immagine 7">
              <a:extLst>
                <a:ext uri="{FF2B5EF4-FFF2-40B4-BE49-F238E27FC236}">
                  <a16:creationId xmlns:a16="http://schemas.microsoft.com/office/drawing/2014/main" id="{B4A1FFFE-A361-48B4-8D80-4E567D604F0D}"/>
                </a:ext>
              </a:extLst>
            </xdr:cNvPr>
            <xdr:cNvPicPr>
              <a:picLocks noChangeAspect="1"/>
            </xdr:cNvPicPr>
          </xdr:nvPicPr>
          <xdr:blipFill>
            <a:blip xmlns:r="http://schemas.openxmlformats.org/officeDocument/2006/relationships" r:embed="rId4"/>
            <a:stretch>
              <a:fillRect/>
            </a:stretch>
          </xdr:blipFill>
          <xdr:spPr>
            <a:xfrm>
              <a:off x="1926993" y="952671"/>
              <a:ext cx="234000" cy="192101"/>
            </a:xfrm>
            <a:prstGeom prst="rect">
              <a:avLst/>
            </a:prstGeom>
            <a:solidFill>
              <a:schemeClr val="bg1"/>
            </a:solidFill>
          </xdr:spPr>
        </xdr:pic>
        <xdr:sp macro="" textlink="">
          <xdr:nvSpPr>
            <xdr:cNvPr id="9" name="Ovale 8">
              <a:extLst>
                <a:ext uri="{FF2B5EF4-FFF2-40B4-BE49-F238E27FC236}">
                  <a16:creationId xmlns:a16="http://schemas.microsoft.com/office/drawing/2014/main" id="{F55419DC-9B25-4E4F-911D-797039BB4DF0}"/>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533400</xdr:colOff>
      <xdr:row>1</xdr:row>
      <xdr:rowOff>142875</xdr:rowOff>
    </xdr:from>
    <xdr:to>
      <xdr:col>9</xdr:col>
      <xdr:colOff>773594</xdr:colOff>
      <xdr:row>3</xdr:row>
      <xdr:rowOff>151380</xdr:rowOff>
    </xdr:to>
    <xdr:pic>
      <xdr:nvPicPr>
        <xdr:cNvPr id="18" name="Immagine 6">
          <a:hlinkClick xmlns:r="http://schemas.openxmlformats.org/officeDocument/2006/relationships" r:id="rId1"/>
          <a:extLst>
            <a:ext uri="{FF2B5EF4-FFF2-40B4-BE49-F238E27FC236}">
              <a16:creationId xmlns:a16="http://schemas.microsoft.com/office/drawing/2014/main" id="{AE6732AB-98B5-46C1-98C2-5C5371A93BE2}"/>
            </a:ext>
          </a:extLst>
        </xdr:cNvPr>
        <xdr:cNvPicPr>
          <a:picLocks noChangeAspect="1"/>
        </xdr:cNvPicPr>
      </xdr:nvPicPr>
      <xdr:blipFill>
        <a:blip xmlns:r="http://schemas.openxmlformats.org/officeDocument/2006/relationships" r:embed="rId2"/>
        <a:stretch>
          <a:fillRect/>
        </a:stretch>
      </xdr:blipFill>
      <xdr:spPr>
        <a:xfrm>
          <a:off x="8743950" y="333375"/>
          <a:ext cx="1052994" cy="389505"/>
        </a:xfrm>
        <a:prstGeom prst="rect">
          <a:avLst/>
        </a:prstGeom>
      </xdr:spPr>
    </xdr:pic>
    <xdr:clientData/>
  </xdr:twoCellAnchor>
  <xdr:twoCellAnchor editAs="oneCell">
    <xdr:from>
      <xdr:col>10</xdr:col>
      <xdr:colOff>19050</xdr:colOff>
      <xdr:row>2</xdr:row>
      <xdr:rowOff>95250</xdr:rowOff>
    </xdr:from>
    <xdr:to>
      <xdr:col>10</xdr:col>
      <xdr:colOff>238125</xdr:colOff>
      <xdr:row>3</xdr:row>
      <xdr:rowOff>123825</xdr:rowOff>
    </xdr:to>
    <xdr:pic>
      <xdr:nvPicPr>
        <xdr:cNvPr id="19" name="Immagine 18">
          <a:extLst>
            <a:ext uri="{FF2B5EF4-FFF2-40B4-BE49-F238E27FC236}">
              <a16:creationId xmlns:a16="http://schemas.microsoft.com/office/drawing/2014/main" id="{6A3F0A9A-C170-49B0-98FC-613C2CD280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900" y="476250"/>
          <a:ext cx="219075" cy="219075"/>
        </a:xfrm>
        <a:prstGeom prst="rect">
          <a:avLst/>
        </a:prstGeom>
      </xdr:spPr>
    </xdr:pic>
    <xdr:clientData/>
  </xdr:twoCellAnchor>
  <xdr:twoCellAnchor>
    <xdr:from>
      <xdr:col>2</xdr:col>
      <xdr:colOff>663575</xdr:colOff>
      <xdr:row>2</xdr:row>
      <xdr:rowOff>0</xdr:rowOff>
    </xdr:from>
    <xdr:to>
      <xdr:col>3</xdr:col>
      <xdr:colOff>145125</xdr:colOff>
      <xdr:row>3</xdr:row>
      <xdr:rowOff>97500</xdr:rowOff>
    </xdr:to>
    <xdr:grpSp>
      <xdr:nvGrpSpPr>
        <xdr:cNvPr id="25" name="Gruppo 24">
          <a:hlinkClick xmlns:r="http://schemas.openxmlformats.org/officeDocument/2006/relationships" r:id="rId4"/>
          <a:extLst>
            <a:ext uri="{FF2B5EF4-FFF2-40B4-BE49-F238E27FC236}">
              <a16:creationId xmlns:a16="http://schemas.microsoft.com/office/drawing/2014/main" id="{328E4C77-04EC-400C-8BA6-37E1CA046D48}"/>
            </a:ext>
          </a:extLst>
        </xdr:cNvPr>
        <xdr:cNvGrpSpPr/>
      </xdr:nvGrpSpPr>
      <xdr:grpSpPr>
        <a:xfrm>
          <a:off x="2949575" y="361950"/>
          <a:ext cx="307050" cy="278475"/>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6" name="Ovale 25">
            <a:extLst>
              <a:ext uri="{FF2B5EF4-FFF2-40B4-BE49-F238E27FC236}">
                <a16:creationId xmlns:a16="http://schemas.microsoft.com/office/drawing/2014/main" id="{DE9F670C-8E1B-46AC-A16D-4FDD44ABAB25}"/>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7" name="Immagine 26">
            <a:extLst>
              <a:ext uri="{FF2B5EF4-FFF2-40B4-BE49-F238E27FC236}">
                <a16:creationId xmlns:a16="http://schemas.microsoft.com/office/drawing/2014/main" id="{13557149-C186-44D0-8B6C-CEDA53AAE69D}"/>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579918</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0115550" y="333375"/>
          <a:ext cx="1052994" cy="389505"/>
        </a:xfrm>
        <a:prstGeom prst="rect">
          <a:avLst/>
        </a:prstGeom>
      </xdr:spPr>
    </xdr:pic>
    <xdr:clientData/>
  </xdr:twoCellAnchor>
  <xdr:twoCellAnchor editAs="oneCell">
    <xdr:from>
      <xdr:col>18</xdr:col>
      <xdr:colOff>57150</xdr:colOff>
      <xdr:row>2</xdr:row>
      <xdr:rowOff>95250</xdr:rowOff>
    </xdr:from>
    <xdr:to>
      <xdr:col>18</xdr:col>
      <xdr:colOff>276225</xdr:colOff>
      <xdr:row>3</xdr:row>
      <xdr:rowOff>123825</xdr:rowOff>
    </xdr:to>
    <xdr:pic>
      <xdr:nvPicPr>
        <xdr:cNvPr id="3" name="Immagin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49025" y="476250"/>
          <a:ext cx="219075" cy="219075"/>
        </a:xfrm>
        <a:prstGeom prst="rect">
          <a:avLst/>
        </a:prstGeom>
      </xdr:spPr>
    </xdr:pic>
    <xdr:clientData/>
  </xdr:twoCellAnchor>
  <xdr:twoCellAnchor editAs="oneCell">
    <xdr:from>
      <xdr:col>16</xdr:col>
      <xdr:colOff>0</xdr:colOff>
      <xdr:row>214</xdr:row>
      <xdr:rowOff>0</xdr:rowOff>
    </xdr:from>
    <xdr:to>
      <xdr:col>17</xdr:col>
      <xdr:colOff>449743</xdr:colOff>
      <xdr:row>216</xdr:row>
      <xdr:rowOff>8504</xdr:rowOff>
    </xdr:to>
    <xdr:pic>
      <xdr:nvPicPr>
        <xdr:cNvPr id="6" name="Immagine 6">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972675" y="55330725"/>
          <a:ext cx="1052994" cy="389505"/>
        </a:xfrm>
        <a:prstGeom prst="rect">
          <a:avLst/>
        </a:prstGeom>
      </xdr:spPr>
    </xdr:pic>
    <xdr:clientData/>
  </xdr:twoCellAnchor>
  <xdr:twoCellAnchor editAs="oneCell">
    <xdr:from>
      <xdr:col>17</xdr:col>
      <xdr:colOff>495300</xdr:colOff>
      <xdr:row>215</xdr:row>
      <xdr:rowOff>9525</xdr:rowOff>
    </xdr:from>
    <xdr:to>
      <xdr:col>18</xdr:col>
      <xdr:colOff>104775</xdr:colOff>
      <xdr:row>216</xdr:row>
      <xdr:rowOff>38096</xdr:rowOff>
    </xdr:to>
    <xdr:pic>
      <xdr:nvPicPr>
        <xdr:cNvPr id="7" name="Immagin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75" y="55530750"/>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395769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828925" y="333375"/>
          <a:ext cx="1052994" cy="38950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133350</xdr:rowOff>
    </xdr:to>
    <xdr:pic>
      <xdr:nvPicPr>
        <xdr:cNvPr id="9" name="Immagin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95725" y="4857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31F6-6C1B-40C0-BBB6-6BF1BFD026B0}">
  <sheetPr>
    <pageSetUpPr fitToPage="1"/>
  </sheetPr>
  <dimension ref="A2:N33"/>
  <sheetViews>
    <sheetView showGridLines="0" tabSelected="1" zoomScaleNormal="100" workbookViewId="0">
      <selection activeCell="B5" sqref="B5"/>
    </sheetView>
  </sheetViews>
  <sheetFormatPr defaultColWidth="11.453125" defaultRowHeight="14" x14ac:dyDescent="0.3"/>
  <cols>
    <col min="1" max="16384" width="11.453125" style="13"/>
  </cols>
  <sheetData>
    <row r="2" spans="1:10" ht="22.5" x14ac:dyDescent="0.45">
      <c r="A2" s="12"/>
      <c r="B2" s="12"/>
      <c r="C2" s="12"/>
      <c r="D2" s="12"/>
      <c r="E2" s="12"/>
      <c r="F2" s="12"/>
      <c r="G2" s="12"/>
      <c r="H2" s="12"/>
    </row>
    <row r="3" spans="1:10" ht="22.5" x14ac:dyDescent="0.45">
      <c r="A3" s="12"/>
      <c r="B3" s="12"/>
      <c r="C3" s="12"/>
      <c r="D3" s="12"/>
      <c r="E3" s="12"/>
      <c r="F3" s="12"/>
      <c r="G3" s="12"/>
      <c r="H3" s="12"/>
    </row>
    <row r="4" spans="1:10" ht="22.5" x14ac:dyDescent="0.45">
      <c r="A4" s="12"/>
      <c r="B4" s="12"/>
      <c r="C4" s="12"/>
      <c r="D4" s="12"/>
      <c r="E4" s="12"/>
      <c r="F4" s="12"/>
      <c r="G4" s="12"/>
      <c r="H4" s="12"/>
    </row>
    <row r="5" spans="1:10" ht="22.5" x14ac:dyDescent="0.45">
      <c r="A5" s="12"/>
      <c r="B5" s="12"/>
      <c r="C5" s="12"/>
      <c r="D5" s="12"/>
      <c r="E5" s="12"/>
      <c r="F5" s="12"/>
      <c r="G5" s="12"/>
      <c r="H5" s="12"/>
    </row>
    <row r="6" spans="1:10" ht="22.5" x14ac:dyDescent="0.45">
      <c r="A6" s="12"/>
      <c r="B6" s="12"/>
      <c r="C6" s="12"/>
      <c r="D6" s="12"/>
      <c r="E6" s="12"/>
      <c r="F6" s="12"/>
      <c r="G6" s="12"/>
      <c r="H6" s="12"/>
    </row>
    <row r="7" spans="1:10" ht="22.5" x14ac:dyDescent="0.45">
      <c r="A7" s="12"/>
      <c r="B7" s="12"/>
      <c r="C7" s="12"/>
      <c r="D7" s="12"/>
      <c r="E7" s="12"/>
      <c r="F7" s="12"/>
      <c r="G7" s="12"/>
      <c r="H7" s="12"/>
    </row>
    <row r="8" spans="1:10" ht="22.5" customHeight="1" x14ac:dyDescent="0.3">
      <c r="A8" s="343"/>
      <c r="B8" s="343"/>
      <c r="C8" s="343"/>
      <c r="D8" s="343"/>
      <c r="E8" s="343"/>
      <c r="F8" s="343"/>
      <c r="G8" s="343"/>
      <c r="H8" s="343"/>
      <c r="I8" s="343"/>
      <c r="J8" s="343"/>
    </row>
    <row r="9" spans="1:10" ht="22.5" customHeight="1" x14ac:dyDescent="0.3">
      <c r="A9" s="343"/>
      <c r="B9" s="343"/>
      <c r="C9" s="343"/>
      <c r="D9" s="343"/>
      <c r="E9" s="343"/>
      <c r="F9" s="343"/>
      <c r="G9" s="343"/>
      <c r="H9" s="343"/>
      <c r="I9" s="343"/>
      <c r="J9" s="343"/>
    </row>
    <row r="10" spans="1:10" ht="22.5" customHeight="1" x14ac:dyDescent="0.3">
      <c r="A10" s="343"/>
      <c r="B10" s="343"/>
      <c r="C10" s="343"/>
      <c r="D10" s="343"/>
      <c r="E10" s="343"/>
      <c r="F10" s="343"/>
      <c r="G10" s="343"/>
      <c r="H10" s="343"/>
      <c r="I10" s="343"/>
      <c r="J10" s="343"/>
    </row>
    <row r="11" spans="1:10" ht="22.5" customHeight="1" x14ac:dyDescent="0.3">
      <c r="A11" s="343"/>
      <c r="B11" s="343"/>
      <c r="C11" s="343"/>
      <c r="D11" s="343"/>
      <c r="E11" s="343"/>
      <c r="F11" s="343"/>
      <c r="G11" s="343"/>
      <c r="H11" s="343"/>
      <c r="I11" s="343"/>
      <c r="J11" s="343"/>
    </row>
    <row r="12" spans="1:10" ht="22.5" customHeight="1" x14ac:dyDescent="0.3">
      <c r="A12" s="343"/>
      <c r="B12" s="343"/>
      <c r="C12" s="343"/>
      <c r="D12" s="343"/>
      <c r="E12" s="343"/>
      <c r="F12" s="343"/>
      <c r="G12" s="343"/>
      <c r="H12" s="343"/>
      <c r="I12" s="343"/>
      <c r="J12" s="343"/>
    </row>
    <row r="13" spans="1:10" ht="22.5" customHeight="1" x14ac:dyDescent="0.3">
      <c r="A13" s="343"/>
      <c r="B13" s="343"/>
      <c r="C13" s="343"/>
      <c r="D13" s="343"/>
      <c r="E13" s="343"/>
      <c r="F13" s="343"/>
      <c r="G13" s="343"/>
      <c r="H13" s="343"/>
      <c r="I13" s="343"/>
      <c r="J13" s="343"/>
    </row>
    <row r="14" spans="1:10" ht="22.5" customHeight="1" x14ac:dyDescent="0.3">
      <c r="A14" s="343"/>
      <c r="B14" s="343"/>
      <c r="C14" s="343"/>
      <c r="D14" s="343"/>
      <c r="E14" s="343"/>
      <c r="F14" s="343"/>
      <c r="G14" s="343"/>
      <c r="H14" s="343"/>
      <c r="I14" s="343"/>
      <c r="J14" s="343"/>
    </row>
    <row r="15" spans="1:10" ht="15" customHeight="1" x14ac:dyDescent="0.3">
      <c r="A15" s="343"/>
      <c r="B15" s="343"/>
      <c r="C15" s="343"/>
      <c r="D15" s="343"/>
      <c r="E15" s="343"/>
      <c r="F15" s="343"/>
      <c r="G15" s="343"/>
      <c r="H15" s="343"/>
      <c r="I15" s="343"/>
      <c r="J15" s="343"/>
    </row>
    <row r="16" spans="1:10" ht="15" customHeight="1" x14ac:dyDescent="0.3">
      <c r="A16" s="343"/>
      <c r="B16" s="343"/>
      <c r="C16" s="343"/>
      <c r="D16" s="343"/>
      <c r="E16" s="343"/>
      <c r="F16" s="343"/>
      <c r="G16" s="343"/>
      <c r="H16" s="343"/>
      <c r="I16" s="343"/>
      <c r="J16" s="343"/>
    </row>
    <row r="17" spans="1:14" ht="22.5" x14ac:dyDescent="0.45">
      <c r="A17" s="12"/>
      <c r="B17" s="12"/>
      <c r="C17" s="12"/>
      <c r="D17" s="12"/>
      <c r="E17" s="12"/>
      <c r="F17" s="12"/>
      <c r="G17" s="12"/>
      <c r="H17" s="12"/>
    </row>
    <row r="18" spans="1:14" ht="22.5" x14ac:dyDescent="0.45">
      <c r="A18" s="12"/>
      <c r="B18" s="12"/>
      <c r="C18" s="12"/>
      <c r="D18" s="12"/>
      <c r="E18" s="12"/>
      <c r="F18" s="12"/>
      <c r="G18" s="12"/>
      <c r="H18" s="12"/>
    </row>
    <row r="19" spans="1:14" ht="22.5" x14ac:dyDescent="0.45">
      <c r="A19" s="346" t="s">
        <v>0</v>
      </c>
      <c r="B19" s="346"/>
      <c r="C19" s="346"/>
      <c r="D19" s="346"/>
      <c r="E19" s="346"/>
      <c r="F19" s="346"/>
      <c r="G19" s="346"/>
      <c r="H19" s="346"/>
      <c r="I19" s="346"/>
      <c r="J19" s="346"/>
      <c r="K19" s="346"/>
      <c r="L19" s="346"/>
      <c r="M19" s="346"/>
      <c r="N19" s="141"/>
    </row>
    <row r="20" spans="1:14" ht="22.5" x14ac:dyDescent="0.45">
      <c r="A20" s="344" t="s">
        <v>1</v>
      </c>
      <c r="B20" s="344"/>
      <c r="C20" s="344"/>
      <c r="D20" s="344"/>
      <c r="E20" s="344"/>
      <c r="F20" s="344"/>
      <c r="G20" s="344"/>
      <c r="H20" s="344"/>
      <c r="I20" s="344"/>
      <c r="J20" s="344"/>
      <c r="K20" s="344"/>
      <c r="L20" s="344"/>
      <c r="M20" s="344"/>
      <c r="N20" s="142"/>
    </row>
    <row r="21" spans="1:14" ht="22.5" x14ac:dyDescent="0.45">
      <c r="A21" s="347" t="s">
        <v>2</v>
      </c>
      <c r="B21" s="347"/>
      <c r="C21" s="347"/>
      <c r="D21" s="347"/>
      <c r="E21" s="347"/>
      <c r="F21" s="347"/>
      <c r="G21" s="347"/>
      <c r="H21" s="347"/>
      <c r="I21" s="347"/>
      <c r="J21" s="347"/>
      <c r="K21" s="347"/>
      <c r="L21" s="347"/>
      <c r="M21" s="347"/>
      <c r="N21" s="143"/>
    </row>
    <row r="22" spans="1:14" ht="22.5" x14ac:dyDescent="0.45">
      <c r="A22" s="345"/>
      <c r="B22" s="345"/>
      <c r="C22" s="345"/>
      <c r="D22" s="345"/>
      <c r="E22" s="345"/>
      <c r="F22" s="345"/>
      <c r="G22" s="345"/>
      <c r="H22" s="345"/>
      <c r="I22" s="345"/>
      <c r="J22" s="345"/>
      <c r="K22" s="345"/>
      <c r="L22" s="345"/>
      <c r="M22" s="345"/>
      <c r="N22" s="12"/>
    </row>
    <row r="23" spans="1:14" ht="22.5" x14ac:dyDescent="0.45">
      <c r="A23" s="346" t="s">
        <v>3</v>
      </c>
      <c r="B23" s="346"/>
      <c r="C23" s="346"/>
      <c r="D23" s="346"/>
      <c r="E23" s="346"/>
      <c r="F23" s="346"/>
      <c r="G23" s="346"/>
      <c r="H23" s="346"/>
      <c r="I23" s="346"/>
      <c r="J23" s="346"/>
      <c r="K23" s="346"/>
      <c r="L23" s="346"/>
      <c r="M23" s="346"/>
      <c r="N23" s="141"/>
    </row>
    <row r="24" spans="1:14" ht="22.5" x14ac:dyDescent="0.45">
      <c r="A24" s="344" t="s">
        <v>4</v>
      </c>
      <c r="B24" s="344"/>
      <c r="C24" s="344"/>
      <c r="D24" s="344"/>
      <c r="E24" s="344"/>
      <c r="F24" s="344"/>
      <c r="G24" s="344"/>
      <c r="H24" s="344"/>
      <c r="I24" s="344"/>
      <c r="J24" s="344"/>
      <c r="K24" s="344"/>
      <c r="L24" s="344"/>
      <c r="M24" s="344"/>
      <c r="N24" s="142"/>
    </row>
    <row r="25" spans="1:14" ht="22.5" x14ac:dyDescent="0.45">
      <c r="A25" s="345"/>
      <c r="B25" s="345"/>
      <c r="C25" s="345"/>
      <c r="D25" s="345"/>
      <c r="E25" s="345"/>
      <c r="F25" s="345"/>
      <c r="G25" s="345"/>
      <c r="H25" s="345"/>
      <c r="I25" s="345"/>
      <c r="J25" s="345"/>
      <c r="K25" s="345"/>
      <c r="L25" s="345"/>
      <c r="M25" s="345"/>
      <c r="N25" s="12"/>
    </row>
    <row r="26" spans="1:14" ht="22.5" x14ac:dyDescent="0.45">
      <c r="A26" s="346" t="s">
        <v>92</v>
      </c>
      <c r="B26" s="346"/>
      <c r="C26" s="346"/>
      <c r="D26" s="346"/>
      <c r="E26" s="346"/>
      <c r="F26" s="346"/>
      <c r="G26" s="346"/>
      <c r="H26" s="346"/>
      <c r="I26" s="346"/>
      <c r="J26" s="346"/>
      <c r="K26" s="346"/>
      <c r="L26" s="346"/>
      <c r="M26" s="346"/>
      <c r="N26" s="141"/>
    </row>
    <row r="27" spans="1:14" ht="22.5" x14ac:dyDescent="0.45">
      <c r="A27" s="345"/>
      <c r="B27" s="345"/>
      <c r="C27" s="345"/>
      <c r="D27" s="345"/>
      <c r="E27" s="345"/>
      <c r="F27" s="345"/>
      <c r="G27" s="345"/>
      <c r="H27" s="345"/>
      <c r="I27" s="345"/>
      <c r="J27" s="345"/>
      <c r="K27" s="345"/>
      <c r="L27" s="345"/>
      <c r="M27" s="345"/>
    </row>
    <row r="28" spans="1:14" ht="22.5" x14ac:dyDescent="0.45">
      <c r="A28" s="345"/>
      <c r="B28" s="345"/>
      <c r="C28" s="345"/>
      <c r="D28" s="345"/>
      <c r="E28" s="345"/>
      <c r="F28" s="345"/>
      <c r="G28" s="345"/>
      <c r="H28" s="345"/>
      <c r="I28" s="345"/>
      <c r="J28" s="345"/>
      <c r="K28" s="345"/>
      <c r="L28" s="345"/>
      <c r="M28" s="345"/>
    </row>
    <row r="29" spans="1:14" ht="22.5" x14ac:dyDescent="0.45">
      <c r="A29" s="12"/>
      <c r="B29" s="12"/>
      <c r="C29" s="12"/>
      <c r="D29" s="12"/>
      <c r="E29" s="12"/>
      <c r="F29" s="12"/>
      <c r="G29" s="12"/>
      <c r="H29" s="12"/>
    </row>
    <row r="30" spans="1:14" ht="22.5" x14ac:dyDescent="0.45">
      <c r="A30" s="12"/>
      <c r="B30" s="12"/>
      <c r="C30" s="12"/>
      <c r="D30" s="12"/>
      <c r="E30" s="12"/>
      <c r="F30" s="12"/>
      <c r="G30" s="12"/>
      <c r="H30" s="12"/>
    </row>
    <row r="31" spans="1:14" ht="22.5" x14ac:dyDescent="0.45">
      <c r="A31" s="12"/>
      <c r="B31" s="12"/>
      <c r="C31" s="12"/>
      <c r="D31" s="12"/>
      <c r="E31" s="12"/>
      <c r="F31" s="12"/>
      <c r="G31" s="12"/>
      <c r="H31" s="12"/>
    </row>
    <row r="32" spans="1:14" ht="22.5" x14ac:dyDescent="0.45">
      <c r="A32" s="12"/>
      <c r="B32" s="12"/>
      <c r="C32" s="12"/>
      <c r="D32" s="12"/>
      <c r="E32" s="12"/>
      <c r="F32" s="12"/>
      <c r="G32" s="12"/>
      <c r="H32" s="12"/>
    </row>
    <row r="33" spans="1:8" ht="22.5" x14ac:dyDescent="0.45">
      <c r="A33" s="12"/>
      <c r="B33" s="12"/>
      <c r="C33" s="12"/>
      <c r="D33" s="12"/>
      <c r="E33" s="12"/>
      <c r="F33" s="12"/>
      <c r="G33" s="12"/>
      <c r="H33" s="12"/>
    </row>
  </sheetData>
  <mergeCells count="11">
    <mergeCell ref="A28:M28"/>
    <mergeCell ref="A19:M19"/>
    <mergeCell ref="A20:M20"/>
    <mergeCell ref="A21:M21"/>
    <mergeCell ref="A22:M22"/>
    <mergeCell ref="A23:M23"/>
    <mergeCell ref="A8:J16"/>
    <mergeCell ref="A24:M24"/>
    <mergeCell ref="A25:M25"/>
    <mergeCell ref="A26:M26"/>
    <mergeCell ref="A27:M27"/>
  </mergeCells>
  <hyperlinks>
    <hyperlink ref="A24" r:id="rId1" xr:uid="{4555889D-894A-4A53-8D40-5A678370AB26}"/>
    <hyperlink ref="A20" r:id="rId2" xr:uid="{30CBD2C4-245A-4059-AB4C-ABDDF2A3D324}"/>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4F8D9-37D6-4B71-B428-AC5E3BEE7E7B}">
  <dimension ref="B1:J61"/>
  <sheetViews>
    <sheetView showGridLines="0" zoomScaleNormal="100" workbookViewId="0">
      <selection activeCell="B1" sqref="B1"/>
    </sheetView>
  </sheetViews>
  <sheetFormatPr defaultColWidth="9.1796875" defaultRowHeight="13" x14ac:dyDescent="0.3"/>
  <cols>
    <col min="1" max="1" width="9.1796875" style="223"/>
    <col min="2" max="2" width="60.6328125" style="223" customWidth="1"/>
    <col min="3" max="3" width="11.26953125" style="223" customWidth="1"/>
    <col min="4" max="4" width="11.26953125" style="223" bestFit="1" customWidth="1"/>
    <col min="5" max="5" width="11.26953125" style="223" customWidth="1"/>
    <col min="6" max="6" width="11.26953125" style="223" bestFit="1" customWidth="1"/>
    <col min="7" max="7" width="11.26953125" style="223" customWidth="1"/>
    <col min="8" max="16384" width="9.1796875" style="223"/>
  </cols>
  <sheetData>
    <row r="1" spans="2:9" ht="14.5" x14ac:dyDescent="0.35">
      <c r="B1"/>
      <c r="C1"/>
      <c r="D1"/>
      <c r="E1"/>
      <c r="F1"/>
      <c r="G1"/>
    </row>
    <row r="2" spans="2:9" customFormat="1" ht="14.5" x14ac:dyDescent="0.35"/>
    <row r="3" spans="2:9" ht="12.75" customHeight="1" x14ac:dyDescent="0.3">
      <c r="B3" s="354" t="s">
        <v>95</v>
      </c>
      <c r="C3" s="354"/>
      <c r="D3" s="354"/>
      <c r="E3" s="354"/>
      <c r="F3" s="354"/>
      <c r="G3" s="354"/>
    </row>
    <row r="4" spans="2:9" ht="13.5" customHeight="1" thickBot="1" x14ac:dyDescent="0.4">
      <c r="B4" s="355"/>
      <c r="C4" s="355"/>
      <c r="D4" s="355"/>
      <c r="E4" s="355"/>
      <c r="F4" s="355"/>
      <c r="G4" s="355"/>
      <c r="H4" s="356" t="s">
        <v>9</v>
      </c>
      <c r="I4" s="357"/>
    </row>
    <row r="5" spans="2:9" ht="15" x14ac:dyDescent="0.3">
      <c r="B5" s="11"/>
      <c r="C5" s="11"/>
      <c r="D5" s="11"/>
      <c r="E5" s="11"/>
    </row>
    <row r="6" spans="2:9" ht="23.25" customHeight="1" x14ac:dyDescent="0.3">
      <c r="B6" s="399" t="s">
        <v>70</v>
      </c>
      <c r="C6" s="399"/>
      <c r="D6" s="399"/>
      <c r="E6" s="399"/>
      <c r="F6" s="399"/>
      <c r="G6" s="399"/>
    </row>
    <row r="7" spans="2:9" ht="23.25" customHeight="1" x14ac:dyDescent="0.3">
      <c r="B7" s="129"/>
      <c r="C7" s="129"/>
      <c r="D7" s="409" t="s">
        <v>265</v>
      </c>
      <c r="E7" s="129"/>
      <c r="F7" s="129"/>
      <c r="G7" s="129"/>
    </row>
    <row r="8" spans="2:9" ht="14" x14ac:dyDescent="0.3">
      <c r="B8" s="154"/>
      <c r="C8" s="161"/>
      <c r="D8" s="155" t="s">
        <v>264</v>
      </c>
      <c r="E8" s="155"/>
      <c r="F8" s="155" t="s">
        <v>174</v>
      </c>
      <c r="G8" s="155"/>
    </row>
    <row r="9" spans="2:9" ht="14.25" customHeight="1" x14ac:dyDescent="0.3">
      <c r="B9" s="255"/>
      <c r="C9" s="254"/>
      <c r="D9" s="253"/>
      <c r="E9" s="400" t="s">
        <v>173</v>
      </c>
      <c r="F9" s="252"/>
      <c r="G9" s="400" t="s">
        <v>173</v>
      </c>
    </row>
    <row r="10" spans="2:9" ht="14.25" customHeight="1" x14ac:dyDescent="0.3">
      <c r="B10" s="251"/>
      <c r="C10" s="250"/>
      <c r="D10" s="145"/>
      <c r="E10" s="401"/>
      <c r="F10" s="146"/>
      <c r="G10" s="401"/>
    </row>
    <row r="11" spans="2:9" x14ac:dyDescent="0.3">
      <c r="B11" s="249"/>
      <c r="C11" s="242"/>
      <c r="D11" s="248"/>
      <c r="E11" s="402"/>
      <c r="F11" s="244"/>
      <c r="G11" s="402"/>
    </row>
    <row r="12" spans="2:9" x14ac:dyDescent="0.3">
      <c r="B12" s="247" t="s">
        <v>172</v>
      </c>
      <c r="C12" s="246"/>
      <c r="D12" s="245"/>
      <c r="E12" s="244"/>
      <c r="F12" s="244"/>
      <c r="G12" s="244"/>
    </row>
    <row r="13" spans="2:9" ht="15" customHeight="1" x14ac:dyDescent="0.3">
      <c r="B13" s="236" t="s">
        <v>171</v>
      </c>
      <c r="C13" s="232"/>
      <c r="D13" s="326">
        <v>36410</v>
      </c>
      <c r="E13" s="327">
        <v>2180</v>
      </c>
      <c r="F13" s="326">
        <v>46130</v>
      </c>
      <c r="G13" s="327">
        <v>3364</v>
      </c>
    </row>
    <row r="14" spans="2:9" x14ac:dyDescent="0.3">
      <c r="B14" s="236" t="s">
        <v>170</v>
      </c>
      <c r="C14" s="232"/>
      <c r="D14" s="326">
        <v>2321</v>
      </c>
      <c r="E14" s="327">
        <v>30</v>
      </c>
      <c r="F14" s="326">
        <v>965</v>
      </c>
      <c r="G14" s="327">
        <v>5</v>
      </c>
    </row>
    <row r="15" spans="2:9" x14ac:dyDescent="0.3">
      <c r="B15" s="244"/>
      <c r="C15" s="241" t="s">
        <v>161</v>
      </c>
      <c r="D15" s="328">
        <v>38731</v>
      </c>
      <c r="E15" s="327"/>
      <c r="F15" s="328">
        <v>47095</v>
      </c>
      <c r="G15" s="327"/>
    </row>
    <row r="16" spans="2:9" s="237" customFormat="1" x14ac:dyDescent="0.3">
      <c r="B16" s="244"/>
      <c r="C16" s="232"/>
      <c r="D16" s="328"/>
      <c r="E16" s="329"/>
      <c r="F16" s="328"/>
      <c r="G16" s="329"/>
    </row>
    <row r="17" spans="2:7" x14ac:dyDescent="0.3">
      <c r="B17" s="235" t="s">
        <v>169</v>
      </c>
      <c r="C17" s="232"/>
      <c r="D17" s="327"/>
      <c r="E17" s="327"/>
      <c r="F17" s="327"/>
      <c r="G17" s="327"/>
    </row>
    <row r="18" spans="2:7" ht="14.5" customHeight="1" x14ac:dyDescent="0.3">
      <c r="B18" s="236" t="s">
        <v>168</v>
      </c>
      <c r="C18" s="232"/>
      <c r="D18" s="326">
        <v>13203</v>
      </c>
      <c r="E18" s="327">
        <v>3962</v>
      </c>
      <c r="F18" s="326">
        <v>23431</v>
      </c>
      <c r="G18" s="327">
        <v>5472</v>
      </c>
    </row>
    <row r="19" spans="2:7" ht="14.5" customHeight="1" x14ac:dyDescent="0.3">
      <c r="B19" s="236" t="s">
        <v>167</v>
      </c>
      <c r="C19" s="232"/>
      <c r="D19" s="326">
        <v>9193</v>
      </c>
      <c r="E19" s="327">
        <v>1870</v>
      </c>
      <c r="F19" s="326">
        <v>8453</v>
      </c>
      <c r="G19" s="327">
        <v>1660</v>
      </c>
    </row>
    <row r="20" spans="2:7" s="237" customFormat="1" x14ac:dyDescent="0.3">
      <c r="B20" s="236" t="s">
        <v>166</v>
      </c>
      <c r="C20" s="232"/>
      <c r="D20" s="326">
        <v>2353</v>
      </c>
      <c r="E20" s="327"/>
      <c r="F20" s="326">
        <v>2477</v>
      </c>
      <c r="G20" s="327"/>
    </row>
    <row r="21" spans="2:7" s="237" customFormat="1" x14ac:dyDescent="0.3">
      <c r="B21" s="243" t="s">
        <v>165</v>
      </c>
      <c r="C21" s="239"/>
      <c r="D21" s="326">
        <v>586</v>
      </c>
      <c r="E21" s="327"/>
      <c r="F21" s="326">
        <v>489</v>
      </c>
      <c r="G21" s="327"/>
    </row>
    <row r="22" spans="2:7" s="237" customFormat="1" x14ac:dyDescent="0.3">
      <c r="B22" s="236" t="s">
        <v>71</v>
      </c>
      <c r="C22" s="239"/>
      <c r="D22" s="326">
        <v>3288</v>
      </c>
      <c r="E22" s="327"/>
      <c r="F22" s="326">
        <v>3062</v>
      </c>
      <c r="G22" s="327"/>
    </row>
    <row r="23" spans="2:7" x14ac:dyDescent="0.3">
      <c r="B23" s="236" t="s">
        <v>164</v>
      </c>
      <c r="C23" s="239"/>
      <c r="D23" s="326">
        <v>2091</v>
      </c>
      <c r="E23" s="327">
        <v>124</v>
      </c>
      <c r="F23" s="326">
        <v>3029</v>
      </c>
      <c r="G23" s="327">
        <v>151</v>
      </c>
    </row>
    <row r="24" spans="2:7" s="237" customFormat="1" x14ac:dyDescent="0.3">
      <c r="B24" s="236" t="s">
        <v>163</v>
      </c>
      <c r="C24" s="239"/>
      <c r="D24" s="331">
        <v>-1483</v>
      </c>
      <c r="E24" s="327"/>
      <c r="F24" s="331">
        <v>-1555</v>
      </c>
      <c r="G24" s="327"/>
    </row>
    <row r="25" spans="2:7" s="237" customFormat="1" x14ac:dyDescent="0.3">
      <c r="B25" s="243" t="s">
        <v>162</v>
      </c>
      <c r="C25" s="241" t="s">
        <v>161</v>
      </c>
      <c r="D25" s="328">
        <v>29231</v>
      </c>
      <c r="E25" s="329"/>
      <c r="F25" s="328">
        <v>39386</v>
      </c>
      <c r="G25" s="327"/>
    </row>
    <row r="26" spans="2:7" s="237" customFormat="1" x14ac:dyDescent="0.3">
      <c r="B26" s="242" t="s">
        <v>127</v>
      </c>
      <c r="C26" s="239"/>
      <c r="D26" s="328">
        <v>-512</v>
      </c>
      <c r="E26" s="327">
        <v>-5</v>
      </c>
      <c r="F26" s="328">
        <v>-1584</v>
      </c>
      <c r="G26" s="327">
        <v>-1</v>
      </c>
    </row>
    <row r="27" spans="2:7" x14ac:dyDescent="0.3">
      <c r="B27" s="235" t="s">
        <v>160</v>
      </c>
      <c r="C27" s="241"/>
      <c r="D27" s="328">
        <v>8988</v>
      </c>
      <c r="E27" s="329"/>
      <c r="F27" s="328">
        <v>6125</v>
      </c>
      <c r="G27" s="327"/>
    </row>
    <row r="28" spans="2:7" x14ac:dyDescent="0.3">
      <c r="B28" s="236" t="s">
        <v>159</v>
      </c>
      <c r="C28" s="239"/>
      <c r="D28" s="326">
        <v>1397</v>
      </c>
      <c r="E28" s="329"/>
      <c r="F28" s="326">
        <v>793</v>
      </c>
      <c r="G28" s="329"/>
    </row>
    <row r="29" spans="2:7" ht="14.5" customHeight="1" x14ac:dyDescent="0.3">
      <c r="B29" s="236" t="s">
        <v>158</v>
      </c>
      <c r="C29" s="239"/>
      <c r="D29" s="326">
        <v>1144</v>
      </c>
      <c r="E29" s="327">
        <v>99</v>
      </c>
      <c r="F29" s="326">
        <v>1986</v>
      </c>
      <c r="G29" s="327">
        <v>113</v>
      </c>
    </row>
    <row r="30" spans="2:7" s="240" customFormat="1" x14ac:dyDescent="0.3">
      <c r="B30" s="236" t="s">
        <v>157</v>
      </c>
      <c r="C30" s="239"/>
      <c r="D30" s="326">
        <v>589</v>
      </c>
      <c r="E30" s="329"/>
      <c r="F30" s="326">
        <v>1322</v>
      </c>
      <c r="G30" s="329"/>
    </row>
    <row r="31" spans="2:7" s="237" customFormat="1" x14ac:dyDescent="0.3">
      <c r="B31" s="236" t="s">
        <v>156</v>
      </c>
      <c r="C31" s="239"/>
      <c r="D31" s="326">
        <v>3736</v>
      </c>
      <c r="E31" s="327">
        <v>53</v>
      </c>
      <c r="F31" s="326">
        <v>3228</v>
      </c>
      <c r="G31" s="327">
        <v>38</v>
      </c>
    </row>
    <row r="32" spans="2:7" s="237" customFormat="1" x14ac:dyDescent="0.3">
      <c r="B32" s="236" t="s">
        <v>122</v>
      </c>
      <c r="C32" s="239"/>
      <c r="D32" s="326">
        <v>199</v>
      </c>
      <c r="E32" s="327"/>
      <c r="F32" s="326">
        <v>150</v>
      </c>
      <c r="G32" s="327"/>
    </row>
    <row r="33" spans="2:8" ht="14.5" x14ac:dyDescent="0.3">
      <c r="B33" s="236" t="s">
        <v>284</v>
      </c>
      <c r="C33" s="239"/>
      <c r="D33" s="326">
        <v>4</v>
      </c>
      <c r="E33" s="327"/>
      <c r="F33" s="326">
        <v>27</v>
      </c>
      <c r="G33" s="327"/>
      <c r="H33" s="238"/>
    </row>
    <row r="34" spans="2:8" s="237" customFormat="1" ht="15" x14ac:dyDescent="0.3">
      <c r="B34" s="235" t="s">
        <v>285</v>
      </c>
      <c r="C34" s="232"/>
      <c r="D34" s="328">
        <v>7407</v>
      </c>
      <c r="E34" s="329"/>
      <c r="F34" s="328">
        <v>4531</v>
      </c>
      <c r="G34" s="327"/>
    </row>
    <row r="35" spans="2:8" x14ac:dyDescent="0.3">
      <c r="B35" s="236" t="s">
        <v>72</v>
      </c>
      <c r="C35" s="232"/>
      <c r="D35" s="326">
        <v>2482</v>
      </c>
      <c r="E35" s="327"/>
      <c r="F35" s="326">
        <v>1519</v>
      </c>
      <c r="G35" s="329"/>
    </row>
    <row r="36" spans="2:8" ht="15" x14ac:dyDescent="0.3">
      <c r="B36" s="235" t="s">
        <v>286</v>
      </c>
      <c r="C36" s="232"/>
      <c r="D36" s="328">
        <v>4925</v>
      </c>
      <c r="E36" s="329"/>
      <c r="F36" s="328">
        <v>3012</v>
      </c>
      <c r="G36" s="326"/>
    </row>
    <row r="37" spans="2:8" ht="14.5" x14ac:dyDescent="0.3">
      <c r="B37" s="236" t="s">
        <v>287</v>
      </c>
      <c r="C37" s="232"/>
      <c r="D37" s="326">
        <v>4144</v>
      </c>
      <c r="E37" s="327"/>
      <c r="F37" s="326">
        <v>2491</v>
      </c>
      <c r="G37" s="328"/>
    </row>
    <row r="38" spans="2:8" ht="14.5" x14ac:dyDescent="0.3">
      <c r="B38" s="236" t="s">
        <v>74</v>
      </c>
      <c r="C38" s="232"/>
      <c r="D38" s="326">
        <v>781</v>
      </c>
      <c r="E38" s="327"/>
      <c r="F38" s="326">
        <v>521</v>
      </c>
      <c r="G38" s="326"/>
    </row>
    <row r="39" spans="2:8" s="237" customFormat="1" ht="13.5" customHeight="1" x14ac:dyDescent="0.3">
      <c r="B39" s="235" t="s">
        <v>288</v>
      </c>
      <c r="C39" s="232"/>
      <c r="D39" s="328" t="s">
        <v>73</v>
      </c>
      <c r="E39" s="329"/>
      <c r="F39" s="328">
        <v>71</v>
      </c>
      <c r="G39" s="328"/>
    </row>
    <row r="40" spans="2:8" s="237" customFormat="1" ht="13.5" customHeight="1" x14ac:dyDescent="0.3">
      <c r="B40" s="236" t="s">
        <v>287</v>
      </c>
      <c r="C40" s="232"/>
      <c r="D40" s="326" t="s">
        <v>73</v>
      </c>
      <c r="E40" s="327"/>
      <c r="F40" s="326">
        <v>22</v>
      </c>
      <c r="G40" s="328"/>
    </row>
    <row r="41" spans="2:8" s="237" customFormat="1" ht="13.5" customHeight="1" x14ac:dyDescent="0.3">
      <c r="B41" s="236" t="s">
        <v>74</v>
      </c>
      <c r="C41" s="232"/>
      <c r="D41" s="326" t="s">
        <v>73</v>
      </c>
      <c r="E41" s="327"/>
      <c r="F41" s="326">
        <v>49</v>
      </c>
      <c r="G41" s="326"/>
    </row>
    <row r="42" spans="2:8" s="237" customFormat="1" x14ac:dyDescent="0.3">
      <c r="B42" s="235" t="s">
        <v>239</v>
      </c>
      <c r="C42" s="232"/>
      <c r="D42" s="328">
        <v>4925</v>
      </c>
      <c r="E42" s="329"/>
      <c r="F42" s="328">
        <v>3083</v>
      </c>
      <c r="G42" s="326"/>
    </row>
    <row r="43" spans="2:8" ht="13.5" customHeight="1" x14ac:dyDescent="0.3">
      <c r="B43" s="236" t="s">
        <v>232</v>
      </c>
      <c r="C43" s="232"/>
      <c r="D43" s="326">
        <v>4144</v>
      </c>
      <c r="E43" s="327"/>
      <c r="F43" s="326">
        <v>2513</v>
      </c>
      <c r="G43" s="328"/>
    </row>
    <row r="44" spans="2:8" ht="14.5" customHeight="1" x14ac:dyDescent="0.3">
      <c r="B44" s="236" t="s">
        <v>74</v>
      </c>
      <c r="C44" s="232"/>
      <c r="D44" s="326">
        <v>781</v>
      </c>
      <c r="E44" s="327"/>
      <c r="F44" s="326">
        <v>570</v>
      </c>
      <c r="G44" s="326"/>
    </row>
    <row r="45" spans="2:8" x14ac:dyDescent="0.3">
      <c r="B45" s="235" t="s">
        <v>155</v>
      </c>
      <c r="C45" s="232"/>
      <c r="D45" s="326"/>
      <c r="E45" s="327"/>
      <c r="F45" s="326"/>
      <c r="G45" s="326"/>
    </row>
    <row r="46" spans="2:8" x14ac:dyDescent="0.3">
      <c r="B46" s="235" t="s">
        <v>123</v>
      </c>
      <c r="C46" s="234"/>
      <c r="D46" s="326"/>
      <c r="E46" s="327"/>
      <c r="F46" s="326"/>
      <c r="G46" s="326"/>
    </row>
    <row r="47" spans="2:8" x14ac:dyDescent="0.3">
      <c r="B47" s="233" t="s">
        <v>154</v>
      </c>
      <c r="C47" s="232"/>
      <c r="D47" s="333">
        <v>0.4</v>
      </c>
      <c r="E47" s="333"/>
      <c r="F47" s="333">
        <v>0.24</v>
      </c>
      <c r="G47" s="326"/>
    </row>
    <row r="48" spans="2:8" ht="25" customHeight="1" x14ac:dyDescent="0.3">
      <c r="B48" s="398" t="s">
        <v>289</v>
      </c>
      <c r="C48" s="398"/>
      <c r="D48" s="333">
        <v>0.4</v>
      </c>
      <c r="E48" s="333"/>
      <c r="F48" s="333">
        <v>0.24</v>
      </c>
      <c r="G48" s="330"/>
    </row>
    <row r="49" spans="2:10" ht="25" customHeight="1" x14ac:dyDescent="0.3">
      <c r="B49" s="398" t="s">
        <v>290</v>
      </c>
      <c r="C49" s="398"/>
      <c r="D49" s="333" t="s">
        <v>266</v>
      </c>
      <c r="E49" s="333"/>
      <c r="F49" s="333" t="s">
        <v>73</v>
      </c>
      <c r="G49" s="330"/>
    </row>
    <row r="50" spans="2:10" ht="25" customHeight="1" x14ac:dyDescent="0.3">
      <c r="B50" s="397" t="s">
        <v>153</v>
      </c>
      <c r="C50" s="397"/>
      <c r="D50" s="333"/>
      <c r="E50" s="333"/>
      <c r="F50" s="333"/>
      <c r="G50" s="330"/>
    </row>
    <row r="51" spans="2:10" ht="25" customHeight="1" x14ac:dyDescent="0.3">
      <c r="B51" s="398" t="s">
        <v>124</v>
      </c>
      <c r="C51" s="398"/>
      <c r="D51" s="333">
        <v>0.4</v>
      </c>
      <c r="E51" s="333"/>
      <c r="F51" s="333">
        <v>0.24</v>
      </c>
      <c r="G51" s="330"/>
    </row>
    <row r="52" spans="2:10" ht="25" customHeight="1" x14ac:dyDescent="0.3">
      <c r="B52" s="398" t="s">
        <v>291</v>
      </c>
      <c r="C52" s="398"/>
      <c r="D52" s="333">
        <v>0.4</v>
      </c>
      <c r="E52" s="333"/>
      <c r="F52" s="333">
        <v>0.24</v>
      </c>
      <c r="G52" s="330"/>
    </row>
    <row r="53" spans="2:10" ht="25" customHeight="1" thickBot="1" x14ac:dyDescent="0.35">
      <c r="B53" s="231" t="s">
        <v>292</v>
      </c>
      <c r="C53" s="230"/>
      <c r="D53" s="334" t="s">
        <v>266</v>
      </c>
      <c r="E53" s="334"/>
      <c r="F53" s="335" t="s">
        <v>73</v>
      </c>
      <c r="G53" s="229"/>
    </row>
    <row r="54" spans="2:10" ht="13.5" customHeight="1" thickTop="1" x14ac:dyDescent="0.3">
      <c r="B54" s="145"/>
      <c r="C54" s="228"/>
      <c r="D54" s="145"/>
      <c r="E54" s="145"/>
      <c r="F54" s="146"/>
      <c r="G54" s="146"/>
    </row>
    <row r="55" spans="2:10" ht="13" customHeight="1" x14ac:dyDescent="0.3">
      <c r="B55" s="410"/>
      <c r="C55" s="410"/>
      <c r="D55" s="410"/>
      <c r="E55" s="410"/>
      <c r="F55" s="410"/>
      <c r="G55" s="410"/>
      <c r="H55" s="227"/>
      <c r="I55" s="227"/>
      <c r="J55" s="226"/>
    </row>
    <row r="56" spans="2:10" ht="13" customHeight="1" x14ac:dyDescent="0.3">
      <c r="B56" s="410"/>
      <c r="C56" s="411"/>
      <c r="D56" s="410"/>
      <c r="E56" s="410"/>
      <c r="F56" s="410"/>
      <c r="G56" s="410"/>
      <c r="H56" s="227"/>
      <c r="I56" s="227"/>
    </row>
    <row r="57" spans="2:10" ht="13" customHeight="1" x14ac:dyDescent="0.3">
      <c r="B57" s="410"/>
      <c r="C57" s="410"/>
      <c r="D57" s="410"/>
      <c r="E57" s="410"/>
      <c r="F57" s="410"/>
      <c r="G57" s="410"/>
      <c r="H57" s="227"/>
      <c r="I57" s="227"/>
      <c r="J57" s="227"/>
    </row>
    <row r="58" spans="2:10" ht="13" customHeight="1" x14ac:dyDescent="0.3">
      <c r="B58" s="410"/>
      <c r="C58" s="410"/>
      <c r="D58" s="410"/>
      <c r="E58" s="410"/>
      <c r="F58" s="410"/>
      <c r="G58" s="410"/>
    </row>
    <row r="59" spans="2:10" ht="13" customHeight="1" x14ac:dyDescent="0.3">
      <c r="B59" s="226"/>
      <c r="C59" s="226"/>
      <c r="D59" s="226"/>
      <c r="E59" s="226"/>
      <c r="F59" s="226"/>
      <c r="G59" s="226"/>
    </row>
    <row r="60" spans="2:10" x14ac:dyDescent="0.3">
      <c r="B60" s="225"/>
      <c r="C60" s="144"/>
      <c r="D60" s="225"/>
      <c r="E60" s="225"/>
      <c r="F60" s="224"/>
      <c r="G60" s="224"/>
    </row>
    <row r="61" spans="2:10" x14ac:dyDescent="0.3">
      <c r="B61" s="225"/>
      <c r="C61" s="144"/>
      <c r="D61" s="225"/>
      <c r="E61" s="225"/>
      <c r="F61" s="224"/>
      <c r="G61" s="224"/>
    </row>
  </sheetData>
  <mergeCells count="16">
    <mergeCell ref="B50:C50"/>
    <mergeCell ref="B51:C51"/>
    <mergeCell ref="B52:C52"/>
    <mergeCell ref="B55:G58"/>
    <mergeCell ref="H4:I4"/>
    <mergeCell ref="B6:G6"/>
    <mergeCell ref="E9:E11"/>
    <mergeCell ref="G9:G11"/>
    <mergeCell ref="B48:C48"/>
    <mergeCell ref="B49:C49"/>
    <mergeCell ref="B3:B4"/>
    <mergeCell ref="C3:C4"/>
    <mergeCell ref="D3:D4"/>
    <mergeCell ref="E3:E4"/>
    <mergeCell ref="F3:F4"/>
    <mergeCell ref="G3:G4"/>
  </mergeCells>
  <pageMargins left="0.7" right="0.7" top="0.75" bottom="0.75" header="0.3" footer="0.3"/>
  <pageSetup paperSize="9" scale="91" orientation="portrait" r:id="rId1"/>
  <headerFooter>
    <oddHeader>&amp;C&amp;"Arial"&amp;8&amp;K000000INTERNAL&amp;1#</oddHeader>
  </headerFooter>
  <ignoredErrors>
    <ignoredError sqref="D8"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FA58-5CBE-4F5B-9615-799185245DD2}">
  <dimension ref="B1:I104"/>
  <sheetViews>
    <sheetView showGridLines="0" zoomScaleNormal="100" workbookViewId="0"/>
  </sheetViews>
  <sheetFormatPr defaultColWidth="9.1796875" defaultRowHeight="13" x14ac:dyDescent="0.3"/>
  <cols>
    <col min="1" max="1" width="9.1796875" style="223"/>
    <col min="2" max="2" width="60" style="223" bestFit="1" customWidth="1"/>
    <col min="3" max="7" width="11.26953125" style="223" customWidth="1"/>
    <col min="8" max="16384" width="9.1796875" style="223"/>
  </cols>
  <sheetData>
    <row r="1" spans="2:9" customFormat="1" ht="14.5" x14ac:dyDescent="0.35"/>
    <row r="2" spans="2:9" customFormat="1" ht="14.5" x14ac:dyDescent="0.35"/>
    <row r="3" spans="2:9" ht="15" customHeight="1" x14ac:dyDescent="0.3">
      <c r="B3" s="354" t="s">
        <v>96</v>
      </c>
      <c r="C3" s="354"/>
      <c r="D3" s="354"/>
      <c r="E3" s="354"/>
      <c r="F3" s="354"/>
      <c r="G3" s="354"/>
    </row>
    <row r="4" spans="2:9" ht="15" customHeight="1" thickBot="1" x14ac:dyDescent="0.4">
      <c r="B4" s="355"/>
      <c r="C4" s="355"/>
      <c r="D4" s="355"/>
      <c r="E4" s="355"/>
      <c r="F4" s="355"/>
      <c r="G4" s="355"/>
      <c r="H4" s="356" t="s">
        <v>9</v>
      </c>
      <c r="I4" s="357"/>
    </row>
    <row r="6" spans="2:9" ht="29.25" customHeight="1" x14ac:dyDescent="0.3">
      <c r="B6" s="399" t="s">
        <v>75</v>
      </c>
      <c r="C6" s="399"/>
      <c r="D6" s="399"/>
      <c r="E6" s="399"/>
      <c r="F6" s="399"/>
      <c r="G6" s="399"/>
    </row>
    <row r="7" spans="2:9" ht="14.5" x14ac:dyDescent="0.3">
      <c r="B7" s="147"/>
      <c r="C7" s="148"/>
      <c r="D7" s="149"/>
      <c r="E7" s="149"/>
      <c r="F7" s="149"/>
      <c r="G7" s="150"/>
    </row>
    <row r="8" spans="2:9" ht="15" customHeight="1" x14ac:dyDescent="0.3">
      <c r="B8" s="151" t="s">
        <v>76</v>
      </c>
      <c r="C8" s="153"/>
      <c r="D8" s="403" t="s">
        <v>267</v>
      </c>
      <c r="E8" s="403"/>
      <c r="F8" s="403" t="s">
        <v>268</v>
      </c>
      <c r="G8" s="403"/>
    </row>
    <row r="9" spans="2:9" ht="15" customHeight="1" x14ac:dyDescent="0.3">
      <c r="B9" s="404"/>
      <c r="C9" s="404"/>
      <c r="D9" s="404"/>
      <c r="E9" s="294" t="s">
        <v>217</v>
      </c>
      <c r="F9" s="404"/>
      <c r="G9" s="294" t="s">
        <v>217</v>
      </c>
    </row>
    <row r="10" spans="2:9" ht="15" customHeight="1" x14ac:dyDescent="0.3">
      <c r="B10" s="404"/>
      <c r="C10" s="404"/>
      <c r="D10" s="404"/>
      <c r="E10" s="294" t="s">
        <v>216</v>
      </c>
      <c r="F10" s="404"/>
      <c r="G10" s="294" t="s">
        <v>216</v>
      </c>
    </row>
    <row r="11" spans="2:9" ht="15" customHeight="1" x14ac:dyDescent="0.3">
      <c r="B11" s="405"/>
      <c r="C11" s="405"/>
      <c r="D11" s="405"/>
      <c r="E11" s="293" t="s">
        <v>215</v>
      </c>
      <c r="F11" s="405"/>
      <c r="G11" s="293" t="s">
        <v>215</v>
      </c>
    </row>
    <row r="12" spans="2:9" ht="15" customHeight="1" x14ac:dyDescent="0.3">
      <c r="B12" s="288" t="s">
        <v>77</v>
      </c>
      <c r="C12" s="292"/>
      <c r="D12" s="284"/>
      <c r="E12" s="130"/>
      <c r="F12" s="291"/>
      <c r="G12" s="131"/>
    </row>
    <row r="13" spans="2:9" ht="15" customHeight="1" x14ac:dyDescent="0.3">
      <c r="B13" s="285" t="s">
        <v>214</v>
      </c>
      <c r="C13" s="132"/>
      <c r="D13" s="284">
        <v>92712</v>
      </c>
      <c r="E13" s="289"/>
      <c r="F13" s="131">
        <v>89801</v>
      </c>
      <c r="G13" s="286"/>
    </row>
    <row r="14" spans="2:9" ht="15" customHeight="1" x14ac:dyDescent="0.3">
      <c r="B14" s="285" t="s">
        <v>213</v>
      </c>
      <c r="C14" s="132"/>
      <c r="D14" s="284">
        <v>105</v>
      </c>
      <c r="E14" s="289"/>
      <c r="F14" s="131">
        <v>97</v>
      </c>
      <c r="G14" s="286"/>
    </row>
    <row r="15" spans="2:9" ht="15" customHeight="1" x14ac:dyDescent="0.3">
      <c r="B15" s="285" t="s">
        <v>212</v>
      </c>
      <c r="C15" s="132"/>
      <c r="D15" s="284">
        <v>16552</v>
      </c>
      <c r="E15" s="266"/>
      <c r="F15" s="131">
        <v>17055</v>
      </c>
      <c r="G15" s="286"/>
    </row>
    <row r="16" spans="2:9" ht="15" customHeight="1" x14ac:dyDescent="0.3">
      <c r="B16" s="285" t="s">
        <v>211</v>
      </c>
      <c r="C16" s="132"/>
      <c r="D16" s="284">
        <v>12910</v>
      </c>
      <c r="E16" s="266"/>
      <c r="F16" s="131">
        <v>13042</v>
      </c>
      <c r="G16" s="286"/>
    </row>
    <row r="17" spans="2:7" ht="15" customHeight="1" x14ac:dyDescent="0.3">
      <c r="B17" s="285" t="s">
        <v>295</v>
      </c>
      <c r="C17" s="135"/>
      <c r="D17" s="284">
        <v>8846</v>
      </c>
      <c r="E17" s="266"/>
      <c r="F17" s="131">
        <v>9218</v>
      </c>
      <c r="G17" s="281"/>
    </row>
    <row r="18" spans="2:7" ht="15" customHeight="1" x14ac:dyDescent="0.3">
      <c r="B18" s="283" t="s">
        <v>210</v>
      </c>
      <c r="C18" s="134"/>
      <c r="D18" s="284">
        <v>1680</v>
      </c>
      <c r="E18" s="266"/>
      <c r="F18" s="131">
        <v>1650</v>
      </c>
      <c r="G18" s="281"/>
    </row>
    <row r="19" spans="2:7" ht="15" customHeight="1" x14ac:dyDescent="0.3">
      <c r="B19" s="285" t="s">
        <v>209</v>
      </c>
      <c r="C19" s="132"/>
      <c r="D19" s="284">
        <v>2303</v>
      </c>
      <c r="E19" s="289">
        <v>3</v>
      </c>
      <c r="F19" s="131">
        <v>2383</v>
      </c>
      <c r="G19" s="290">
        <v>4</v>
      </c>
    </row>
    <row r="20" spans="2:7" ht="15" customHeight="1" x14ac:dyDescent="0.3">
      <c r="B20" s="285" t="s">
        <v>208</v>
      </c>
      <c r="C20" s="132"/>
      <c r="D20" s="284">
        <v>541</v>
      </c>
      <c r="E20" s="266"/>
      <c r="F20" s="131">
        <v>444</v>
      </c>
      <c r="G20" s="286"/>
    </row>
    <row r="21" spans="2:7" ht="15" customHeight="1" x14ac:dyDescent="0.3">
      <c r="B21" s="285" t="s">
        <v>207</v>
      </c>
      <c r="C21" s="132"/>
      <c r="D21" s="284">
        <v>8685</v>
      </c>
      <c r="E21" s="289">
        <v>1930</v>
      </c>
      <c r="F21" s="131">
        <v>8750</v>
      </c>
      <c r="G21" s="286">
        <v>1930</v>
      </c>
    </row>
    <row r="22" spans="2:7" ht="15" customHeight="1" x14ac:dyDescent="0.3">
      <c r="B22" s="285" t="s">
        <v>206</v>
      </c>
      <c r="C22" s="135"/>
      <c r="D22" s="284">
        <v>2198</v>
      </c>
      <c r="E22" s="266">
        <v>3</v>
      </c>
      <c r="F22" s="131">
        <v>2249</v>
      </c>
      <c r="G22" s="281">
        <v>6</v>
      </c>
    </row>
    <row r="23" spans="2:7" ht="15" customHeight="1" x14ac:dyDescent="0.3">
      <c r="B23" s="264"/>
      <c r="C23" s="134" t="s">
        <v>175</v>
      </c>
      <c r="D23" s="282">
        <v>146532</v>
      </c>
      <c r="E23" s="262"/>
      <c r="F23" s="137">
        <v>144689</v>
      </c>
      <c r="G23" s="281"/>
    </row>
    <row r="24" spans="2:7" ht="15" customHeight="1" x14ac:dyDescent="0.3">
      <c r="B24" s="288" t="s">
        <v>78</v>
      </c>
      <c r="C24" s="132"/>
      <c r="D24" s="284"/>
      <c r="E24" s="266"/>
      <c r="F24" s="137"/>
      <c r="G24" s="281"/>
    </row>
    <row r="25" spans="2:7" ht="15" customHeight="1" x14ac:dyDescent="0.3">
      <c r="B25" s="287" t="s">
        <v>205</v>
      </c>
      <c r="C25" s="132"/>
      <c r="D25" s="284">
        <v>4090</v>
      </c>
      <c r="E25" s="266"/>
      <c r="F25" s="131">
        <v>4290</v>
      </c>
      <c r="G25" s="281"/>
    </row>
    <row r="26" spans="2:7" ht="15" customHeight="1" x14ac:dyDescent="0.3">
      <c r="B26" s="285" t="s">
        <v>204</v>
      </c>
      <c r="C26" s="132"/>
      <c r="D26" s="284">
        <v>16207</v>
      </c>
      <c r="E26" s="266">
        <v>1229</v>
      </c>
      <c r="F26" s="131">
        <v>17773</v>
      </c>
      <c r="G26" s="286">
        <v>1266</v>
      </c>
    </row>
    <row r="27" spans="2:7" ht="15" customHeight="1" x14ac:dyDescent="0.3">
      <c r="B27" s="264" t="s">
        <v>203</v>
      </c>
      <c r="C27" s="132"/>
      <c r="D27" s="284">
        <v>228</v>
      </c>
      <c r="E27" s="266"/>
      <c r="F27" s="131">
        <v>212</v>
      </c>
      <c r="G27" s="286"/>
    </row>
    <row r="28" spans="2:7" ht="15" customHeight="1" x14ac:dyDescent="0.3">
      <c r="B28" s="287" t="s">
        <v>202</v>
      </c>
      <c r="C28" s="132"/>
      <c r="D28" s="284">
        <v>1058</v>
      </c>
      <c r="E28" s="266"/>
      <c r="F28" s="131">
        <v>705</v>
      </c>
      <c r="G28" s="286"/>
    </row>
    <row r="29" spans="2:7" ht="15" customHeight="1" x14ac:dyDescent="0.3">
      <c r="B29" s="285" t="s">
        <v>201</v>
      </c>
      <c r="C29" s="132"/>
      <c r="D29" s="284">
        <v>4235</v>
      </c>
      <c r="E29" s="266" t="s">
        <v>73</v>
      </c>
      <c r="F29" s="131">
        <v>6407</v>
      </c>
      <c r="G29" s="286" t="s">
        <v>73</v>
      </c>
    </row>
    <row r="30" spans="2:7" ht="15" customHeight="1" x14ac:dyDescent="0.3">
      <c r="B30" s="285" t="s">
        <v>200</v>
      </c>
      <c r="C30" s="132"/>
      <c r="D30" s="284">
        <v>3788</v>
      </c>
      <c r="E30" s="266">
        <v>938</v>
      </c>
      <c r="F30" s="131">
        <v>4329</v>
      </c>
      <c r="G30" s="286">
        <v>174</v>
      </c>
    </row>
    <row r="31" spans="2:7" ht="15" customHeight="1" x14ac:dyDescent="0.3">
      <c r="B31" s="285" t="s">
        <v>199</v>
      </c>
      <c r="C31" s="132"/>
      <c r="D31" s="284">
        <v>4955</v>
      </c>
      <c r="E31" s="266">
        <v>71</v>
      </c>
      <c r="F31" s="131">
        <v>4099</v>
      </c>
      <c r="G31" s="286">
        <v>92</v>
      </c>
    </row>
    <row r="32" spans="2:7" ht="15" customHeight="1" x14ac:dyDescent="0.3">
      <c r="B32" s="285" t="s">
        <v>198</v>
      </c>
      <c r="C32" s="132"/>
      <c r="D32" s="284">
        <v>10303</v>
      </c>
      <c r="E32" s="266"/>
      <c r="F32" s="131">
        <v>6801</v>
      </c>
      <c r="G32" s="281"/>
    </row>
    <row r="33" spans="2:7" ht="15" customHeight="1" x14ac:dyDescent="0.3">
      <c r="B33" s="283"/>
      <c r="C33" s="134" t="s">
        <v>175</v>
      </c>
      <c r="D33" s="282">
        <v>44864</v>
      </c>
      <c r="E33" s="266"/>
      <c r="F33" s="137">
        <v>44616</v>
      </c>
      <c r="G33" s="281"/>
    </row>
    <row r="34" spans="2:7" ht="15" customHeight="1" x14ac:dyDescent="0.3">
      <c r="B34" s="261" t="s">
        <v>293</v>
      </c>
      <c r="C34" s="132"/>
      <c r="D34" s="282">
        <v>863</v>
      </c>
      <c r="E34" s="266"/>
      <c r="F34" s="137">
        <v>5919</v>
      </c>
      <c r="G34" s="281"/>
    </row>
    <row r="35" spans="2:7" ht="15" customHeight="1" thickBot="1" x14ac:dyDescent="0.35">
      <c r="B35" s="280" t="s">
        <v>294</v>
      </c>
      <c r="C35" s="230"/>
      <c r="D35" s="258">
        <v>192259</v>
      </c>
      <c r="E35" s="279"/>
      <c r="F35" s="278">
        <v>195224</v>
      </c>
      <c r="G35" s="277"/>
    </row>
    <row r="36" spans="2:7" ht="15" customHeight="1" thickTop="1" x14ac:dyDescent="0.3">
      <c r="B36" s="406"/>
      <c r="C36" s="406"/>
      <c r="D36" s="406"/>
      <c r="E36" s="406"/>
      <c r="F36" s="406"/>
      <c r="G36" s="406"/>
    </row>
    <row r="37" spans="2:7" ht="15" customHeight="1" x14ac:dyDescent="0.3">
      <c r="B37" s="412"/>
    </row>
    <row r="38" spans="2:7" ht="15" customHeight="1" x14ac:dyDescent="0.3"/>
    <row r="39" spans="2:7" ht="15" customHeight="1" x14ac:dyDescent="0.3">
      <c r="B39" s="151" t="s">
        <v>197</v>
      </c>
      <c r="C39" s="153"/>
      <c r="D39" s="403" t="s">
        <v>269</v>
      </c>
      <c r="E39" s="403"/>
      <c r="F39" s="403" t="s">
        <v>270</v>
      </c>
      <c r="G39" s="403"/>
    </row>
    <row r="40" spans="2:7" ht="15" customHeight="1" x14ac:dyDescent="0.3">
      <c r="B40" s="276"/>
      <c r="C40" s="275"/>
      <c r="D40" s="274"/>
      <c r="E40" s="272"/>
      <c r="F40" s="273"/>
      <c r="G40" s="272"/>
    </row>
    <row r="41" spans="2:7" s="237" customFormat="1" ht="15" customHeight="1" x14ac:dyDescent="0.3">
      <c r="B41" s="261" t="s">
        <v>196</v>
      </c>
      <c r="C41" s="132"/>
      <c r="D41" s="130"/>
      <c r="E41" s="130"/>
      <c r="F41" s="271"/>
      <c r="G41" s="271"/>
    </row>
    <row r="42" spans="2:7" s="237" customFormat="1" ht="15" customHeight="1" x14ac:dyDescent="0.3">
      <c r="B42" s="264" t="s">
        <v>195</v>
      </c>
      <c r="C42" s="132"/>
      <c r="D42" s="130">
        <v>10167</v>
      </c>
      <c r="E42" s="130"/>
      <c r="F42" s="265">
        <v>10167</v>
      </c>
      <c r="G42" s="269"/>
    </row>
    <row r="43" spans="2:7" s="237" customFormat="1" ht="15" customHeight="1" x14ac:dyDescent="0.3">
      <c r="B43" s="264" t="s">
        <v>194</v>
      </c>
      <c r="C43" s="132"/>
      <c r="D43" s="130">
        <v>-65</v>
      </c>
      <c r="E43" s="130"/>
      <c r="F43" s="131">
        <v>-59</v>
      </c>
      <c r="G43" s="269"/>
    </row>
    <row r="44" spans="2:7" ht="15" customHeight="1" x14ac:dyDescent="0.3">
      <c r="B44" s="264" t="s">
        <v>193</v>
      </c>
      <c r="C44" s="132"/>
      <c r="D44" s="130">
        <v>6594</v>
      </c>
      <c r="E44" s="130"/>
      <c r="F44" s="265">
        <v>6551</v>
      </c>
      <c r="G44" s="269"/>
    </row>
    <row r="45" spans="2:7" ht="15" customHeight="1" x14ac:dyDescent="0.3">
      <c r="B45" s="264" t="s">
        <v>301</v>
      </c>
      <c r="C45" s="132"/>
      <c r="D45" s="130">
        <v>17365</v>
      </c>
      <c r="E45" s="130"/>
      <c r="F45" s="265">
        <v>15096</v>
      </c>
      <c r="G45" s="269"/>
    </row>
    <row r="46" spans="2:7" ht="15" customHeight="1" x14ac:dyDescent="0.3">
      <c r="B46" s="264"/>
      <c r="C46" s="268" t="s">
        <v>175</v>
      </c>
      <c r="D46" s="136">
        <v>34061</v>
      </c>
      <c r="E46" s="136"/>
      <c r="F46" s="260">
        <v>31755</v>
      </c>
      <c r="G46" s="270"/>
    </row>
    <row r="47" spans="2:7" ht="15" customHeight="1" x14ac:dyDescent="0.3">
      <c r="B47" s="261" t="s">
        <v>192</v>
      </c>
      <c r="C47" s="132"/>
      <c r="D47" s="136">
        <v>14460</v>
      </c>
      <c r="E47" s="130"/>
      <c r="F47" s="260">
        <v>13354</v>
      </c>
      <c r="G47" s="269"/>
    </row>
    <row r="48" spans="2:7" s="237" customFormat="1" ht="15" customHeight="1" x14ac:dyDescent="0.3">
      <c r="B48" s="261" t="s">
        <v>300</v>
      </c>
      <c r="C48" s="132"/>
      <c r="D48" s="136">
        <v>48521</v>
      </c>
      <c r="E48" s="130"/>
      <c r="F48" s="260">
        <v>45109</v>
      </c>
      <c r="G48" s="265"/>
    </row>
    <row r="49" spans="2:7" s="237" customFormat="1" ht="15" customHeight="1" x14ac:dyDescent="0.3">
      <c r="B49" s="261" t="s">
        <v>79</v>
      </c>
      <c r="C49" s="132"/>
      <c r="D49" s="130"/>
      <c r="E49" s="130"/>
      <c r="F49" s="265"/>
      <c r="G49" s="263"/>
    </row>
    <row r="50" spans="2:7" s="237" customFormat="1" ht="15" customHeight="1" x14ac:dyDescent="0.3">
      <c r="B50" s="264" t="s">
        <v>191</v>
      </c>
      <c r="C50" s="132"/>
      <c r="D50" s="130">
        <v>63342</v>
      </c>
      <c r="E50" s="266">
        <v>604</v>
      </c>
      <c r="F50" s="265">
        <v>61085</v>
      </c>
      <c r="G50" s="263">
        <v>659</v>
      </c>
    </row>
    <row r="51" spans="2:7" s="237" customFormat="1" ht="15" customHeight="1" x14ac:dyDescent="0.3">
      <c r="B51" s="264" t="s">
        <v>190</v>
      </c>
      <c r="C51" s="132"/>
      <c r="D51" s="130">
        <v>1758</v>
      </c>
      <c r="E51" s="266"/>
      <c r="F51" s="265">
        <v>2320</v>
      </c>
      <c r="G51" s="263"/>
    </row>
    <row r="52" spans="2:7" s="237" customFormat="1" ht="15" customHeight="1" x14ac:dyDescent="0.3">
      <c r="B52" s="264" t="s">
        <v>189</v>
      </c>
      <c r="C52" s="132"/>
      <c r="D52" s="130">
        <v>5911</v>
      </c>
      <c r="E52" s="266"/>
      <c r="F52" s="265">
        <v>6018</v>
      </c>
      <c r="G52" s="263"/>
    </row>
    <row r="53" spans="2:7" s="237" customFormat="1" ht="15" customHeight="1" x14ac:dyDescent="0.3">
      <c r="B53" s="264" t="s">
        <v>299</v>
      </c>
      <c r="C53" s="132"/>
      <c r="D53" s="130">
        <v>8066</v>
      </c>
      <c r="E53" s="266"/>
      <c r="F53" s="265">
        <v>8217</v>
      </c>
      <c r="G53" s="263"/>
    </row>
    <row r="54" spans="2:7" s="237" customFormat="1" ht="15" customHeight="1" x14ac:dyDescent="0.3">
      <c r="B54" s="264" t="s">
        <v>188</v>
      </c>
      <c r="C54" s="132"/>
      <c r="D54" s="130">
        <v>2982</v>
      </c>
      <c r="E54" s="266">
        <v>9</v>
      </c>
      <c r="F54" s="265">
        <v>3373</v>
      </c>
      <c r="G54" s="263">
        <v>8</v>
      </c>
    </row>
    <row r="55" spans="2:7" ht="15" customHeight="1" x14ac:dyDescent="0.3">
      <c r="B55" s="264" t="s">
        <v>187</v>
      </c>
      <c r="C55" s="132"/>
      <c r="D55" s="130">
        <v>5721</v>
      </c>
      <c r="E55" s="266">
        <v>20</v>
      </c>
      <c r="F55" s="265">
        <v>5743</v>
      </c>
      <c r="G55" s="263">
        <v>18</v>
      </c>
    </row>
    <row r="56" spans="2:7" ht="15" customHeight="1" x14ac:dyDescent="0.3">
      <c r="B56" s="264" t="s">
        <v>186</v>
      </c>
      <c r="C56" s="268"/>
      <c r="D56" s="130">
        <v>78</v>
      </c>
      <c r="E56" s="266"/>
      <c r="F56" s="265">
        <v>8</v>
      </c>
      <c r="G56" s="263"/>
    </row>
    <row r="57" spans="2:7" ht="15" customHeight="1" x14ac:dyDescent="0.3">
      <c r="B57" s="264" t="s">
        <v>185</v>
      </c>
      <c r="C57" s="132"/>
      <c r="D57" s="130">
        <v>4543</v>
      </c>
      <c r="E57" s="266"/>
      <c r="F57" s="265">
        <v>4236</v>
      </c>
      <c r="G57" s="263"/>
    </row>
    <row r="58" spans="2:7" x14ac:dyDescent="0.3">
      <c r="B58" s="264"/>
      <c r="C58" s="135" t="s">
        <v>175</v>
      </c>
      <c r="D58" s="136">
        <v>92401</v>
      </c>
      <c r="E58" s="262"/>
      <c r="F58" s="260">
        <v>91000</v>
      </c>
      <c r="G58" s="267"/>
    </row>
    <row r="59" spans="2:7" x14ac:dyDescent="0.3">
      <c r="B59" s="261" t="s">
        <v>80</v>
      </c>
      <c r="C59" s="132"/>
      <c r="D59" s="130"/>
      <c r="E59" s="266"/>
      <c r="F59" s="265"/>
      <c r="G59" s="263"/>
    </row>
    <row r="60" spans="2:7" ht="15" customHeight="1" x14ac:dyDescent="0.3">
      <c r="B60" s="264" t="s">
        <v>184</v>
      </c>
      <c r="C60" s="132"/>
      <c r="D60" s="130">
        <v>3627</v>
      </c>
      <c r="E60" s="266">
        <v>7</v>
      </c>
      <c r="F60" s="265">
        <v>4769</v>
      </c>
      <c r="G60" s="263">
        <v>3</v>
      </c>
    </row>
    <row r="61" spans="2:7" ht="15" customHeight="1" x14ac:dyDescent="0.3">
      <c r="B61" s="264" t="s">
        <v>183</v>
      </c>
      <c r="C61" s="132"/>
      <c r="D61" s="130">
        <v>8145</v>
      </c>
      <c r="E61" s="266">
        <v>111</v>
      </c>
      <c r="F61" s="265">
        <v>9086</v>
      </c>
      <c r="G61" s="263">
        <v>111</v>
      </c>
    </row>
    <row r="62" spans="2:7" ht="15" customHeight="1" x14ac:dyDescent="0.3">
      <c r="B62" s="264" t="s">
        <v>182</v>
      </c>
      <c r="C62" s="132"/>
      <c r="D62" s="130">
        <v>1436</v>
      </c>
      <c r="E62" s="266"/>
      <c r="F62" s="265">
        <v>1294</v>
      </c>
      <c r="G62" s="263"/>
    </row>
    <row r="63" spans="2:7" ht="15" customHeight="1" x14ac:dyDescent="0.3">
      <c r="B63" s="264" t="s">
        <v>181</v>
      </c>
      <c r="C63" s="132"/>
      <c r="D63" s="130">
        <v>12246</v>
      </c>
      <c r="E63" s="266">
        <v>2499</v>
      </c>
      <c r="F63" s="265">
        <v>15821</v>
      </c>
      <c r="G63" s="263">
        <v>2829</v>
      </c>
    </row>
    <row r="64" spans="2:7" ht="15" customHeight="1" x14ac:dyDescent="0.3">
      <c r="B64" s="264" t="s">
        <v>180</v>
      </c>
      <c r="C64" s="132"/>
      <c r="D64" s="130">
        <v>3351</v>
      </c>
      <c r="E64" s="266"/>
      <c r="F64" s="265">
        <v>1573</v>
      </c>
      <c r="G64" s="263"/>
    </row>
    <row r="65" spans="2:7" ht="15" customHeight="1" x14ac:dyDescent="0.3">
      <c r="B65" s="264" t="s">
        <v>179</v>
      </c>
      <c r="C65" s="132"/>
      <c r="D65" s="130">
        <v>3953</v>
      </c>
      <c r="E65" s="266">
        <v>12</v>
      </c>
      <c r="F65" s="265">
        <v>6461</v>
      </c>
      <c r="G65" s="263">
        <v>15</v>
      </c>
    </row>
    <row r="66" spans="2:7" s="237" customFormat="1" ht="15" customHeight="1" x14ac:dyDescent="0.3">
      <c r="B66" s="264" t="s">
        <v>178</v>
      </c>
      <c r="C66" s="132"/>
      <c r="D66" s="130">
        <v>2230</v>
      </c>
      <c r="E66" s="266">
        <v>48</v>
      </c>
      <c r="F66" s="265">
        <v>2126</v>
      </c>
      <c r="G66" s="263">
        <v>53</v>
      </c>
    </row>
    <row r="67" spans="2:7" s="237" customFormat="1" ht="15" customHeight="1" x14ac:dyDescent="0.3">
      <c r="B67" s="264" t="s">
        <v>177</v>
      </c>
      <c r="C67" s="132"/>
      <c r="D67" s="130">
        <v>859</v>
      </c>
      <c r="E67" s="266">
        <v>1</v>
      </c>
      <c r="F67" s="265">
        <v>909</v>
      </c>
      <c r="G67" s="263" t="s">
        <v>73</v>
      </c>
    </row>
    <row r="68" spans="2:7" ht="15" customHeight="1" x14ac:dyDescent="0.3">
      <c r="B68" s="264" t="s">
        <v>176</v>
      </c>
      <c r="C68" s="132"/>
      <c r="D68" s="130">
        <v>15355</v>
      </c>
      <c r="E68" s="266">
        <v>61</v>
      </c>
      <c r="F68" s="265">
        <v>14760</v>
      </c>
      <c r="G68" s="263">
        <v>40</v>
      </c>
    </row>
    <row r="69" spans="2:7" ht="15" customHeight="1" x14ac:dyDescent="0.3">
      <c r="B69" s="264"/>
      <c r="C69" s="135" t="s">
        <v>175</v>
      </c>
      <c r="D69" s="136">
        <v>51202</v>
      </c>
      <c r="E69" s="262"/>
      <c r="F69" s="260">
        <v>56799</v>
      </c>
      <c r="G69" s="263"/>
    </row>
    <row r="70" spans="2:7" ht="32.5" customHeight="1" x14ac:dyDescent="0.3">
      <c r="B70" s="261" t="s">
        <v>298</v>
      </c>
      <c r="C70" s="132"/>
      <c r="D70" s="136">
        <v>135</v>
      </c>
      <c r="E70" s="262"/>
      <c r="F70" s="260" t="s">
        <v>271</v>
      </c>
      <c r="G70" s="260"/>
    </row>
    <row r="71" spans="2:7" s="237" customFormat="1" ht="15" customHeight="1" x14ac:dyDescent="0.3">
      <c r="B71" s="261" t="s">
        <v>296</v>
      </c>
      <c r="C71" s="132"/>
      <c r="D71" s="136">
        <v>143738</v>
      </c>
      <c r="E71" s="136"/>
      <c r="F71" s="260">
        <v>150115</v>
      </c>
      <c r="G71" s="260"/>
    </row>
    <row r="72" spans="2:7" s="237" customFormat="1" ht="15" customHeight="1" thickBot="1" x14ac:dyDescent="0.35">
      <c r="B72" s="259" t="s">
        <v>297</v>
      </c>
      <c r="C72" s="230"/>
      <c r="D72" s="258">
        <v>192259</v>
      </c>
      <c r="E72" s="258"/>
      <c r="F72" s="257">
        <v>195224</v>
      </c>
      <c r="G72" s="257"/>
    </row>
    <row r="73" spans="2:7" s="237" customFormat="1" ht="15" customHeight="1" thickTop="1" x14ac:dyDescent="0.3">
      <c r="B73" s="223"/>
      <c r="C73" s="223"/>
      <c r="D73" s="223"/>
      <c r="E73" s="223"/>
      <c r="F73" s="223"/>
      <c r="G73" s="223"/>
    </row>
    <row r="74" spans="2:7" s="237" customFormat="1" ht="15" customHeight="1" x14ac:dyDescent="0.3">
      <c r="B74" s="412"/>
      <c r="C74" s="223"/>
      <c r="D74" s="223"/>
      <c r="E74" s="223"/>
      <c r="F74" s="223"/>
      <c r="G74" s="223"/>
    </row>
    <row r="75" spans="2:7" ht="15" customHeight="1" x14ac:dyDescent="0.3"/>
    <row r="76" spans="2:7" ht="15" customHeight="1" x14ac:dyDescent="0.3"/>
    <row r="77" spans="2:7" ht="15" customHeight="1" x14ac:dyDescent="0.3"/>
    <row r="78" spans="2:7" s="237" customFormat="1" ht="15" customHeight="1" x14ac:dyDescent="0.3">
      <c r="B78" s="223"/>
      <c r="C78" s="223"/>
      <c r="D78" s="223"/>
      <c r="E78" s="223"/>
      <c r="F78" s="223"/>
      <c r="G78" s="223"/>
    </row>
    <row r="79" spans="2:7" s="237" customFormat="1" ht="15" customHeight="1" x14ac:dyDescent="0.3">
      <c r="B79" s="223"/>
      <c r="C79" s="223"/>
      <c r="D79" s="223"/>
      <c r="E79" s="223"/>
      <c r="F79" s="223"/>
      <c r="G79" s="223"/>
    </row>
    <row r="80" spans="2:7" s="237" customFormat="1" ht="15" customHeight="1" x14ac:dyDescent="0.3">
      <c r="B80" s="223"/>
      <c r="C80" s="223"/>
      <c r="D80" s="223"/>
      <c r="E80" s="223"/>
      <c r="F80" s="223"/>
      <c r="G80" s="223"/>
    </row>
    <row r="81" spans="2:7" s="237" customFormat="1" ht="15" customHeight="1" x14ac:dyDescent="0.3">
      <c r="B81" s="223"/>
      <c r="C81" s="223"/>
      <c r="D81" s="223"/>
      <c r="E81" s="223"/>
      <c r="F81" s="223"/>
      <c r="G81" s="223"/>
    </row>
    <row r="82" spans="2:7" ht="15" customHeight="1" x14ac:dyDescent="0.3"/>
    <row r="83" spans="2:7" ht="15" customHeight="1" x14ac:dyDescent="0.3"/>
    <row r="84" spans="2:7" ht="15" customHeight="1" x14ac:dyDescent="0.3"/>
    <row r="100" spans="2:7" s="256" customFormat="1" x14ac:dyDescent="0.3">
      <c r="B100" s="223"/>
      <c r="C100" s="223"/>
      <c r="D100" s="223"/>
      <c r="E100" s="223"/>
      <c r="F100" s="223"/>
      <c r="G100" s="223"/>
    </row>
    <row r="101" spans="2:7" s="256" customFormat="1" x14ac:dyDescent="0.3">
      <c r="B101" s="223"/>
      <c r="C101" s="223"/>
      <c r="D101" s="223"/>
      <c r="E101" s="223"/>
      <c r="F101" s="223"/>
      <c r="G101" s="223"/>
    </row>
    <row r="102" spans="2:7" s="256" customFormat="1" x14ac:dyDescent="0.3">
      <c r="B102" s="223"/>
      <c r="C102" s="223"/>
      <c r="D102" s="223"/>
      <c r="E102" s="223"/>
      <c r="F102" s="223"/>
      <c r="G102" s="223"/>
    </row>
    <row r="104" spans="2:7" ht="16.5" customHeight="1" x14ac:dyDescent="0.3"/>
  </sheetData>
  <mergeCells count="14">
    <mergeCell ref="H4:I4"/>
    <mergeCell ref="B6:G6"/>
    <mergeCell ref="D8:E8"/>
    <mergeCell ref="F8:G8"/>
    <mergeCell ref="D39:E39"/>
    <mergeCell ref="F39:G39"/>
    <mergeCell ref="B3:E4"/>
    <mergeCell ref="F3:F4"/>
    <mergeCell ref="G3:G4"/>
    <mergeCell ref="B9:B11"/>
    <mergeCell ref="C9:C11"/>
    <mergeCell ref="D9:D11"/>
    <mergeCell ref="F9:F11"/>
    <mergeCell ref="B36:G36"/>
  </mergeCells>
  <pageMargins left="0.7" right="0.7" top="0.75" bottom="0.75" header="0.3" footer="0.3"/>
  <pageSetup paperSize="9" scale="78"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D762-4FFB-4E64-B100-004123D77C1C}">
  <dimension ref="B1:J112"/>
  <sheetViews>
    <sheetView showGridLines="0" zoomScaleNormal="100" workbookViewId="0"/>
  </sheetViews>
  <sheetFormatPr defaultColWidth="9.1796875" defaultRowHeight="13" x14ac:dyDescent="0.3"/>
  <cols>
    <col min="1" max="1" width="5.26953125" style="223" customWidth="1"/>
    <col min="2" max="2" width="9.1796875" style="223" hidden="1" customWidth="1"/>
    <col min="3" max="3" width="72.26953125" style="223" bestFit="1" customWidth="1"/>
    <col min="4" max="8" width="11.26953125" style="223" customWidth="1"/>
    <col min="9" max="16384" width="9.1796875" style="223"/>
  </cols>
  <sheetData>
    <row r="1" spans="3:10" customFormat="1" ht="14.5" x14ac:dyDescent="0.35"/>
    <row r="2" spans="3:10" customFormat="1" ht="14.5" x14ac:dyDescent="0.35"/>
    <row r="3" spans="3:10" ht="15" customHeight="1" x14ac:dyDescent="0.3">
      <c r="C3" s="354" t="s">
        <v>97</v>
      </c>
      <c r="D3" s="354"/>
      <c r="E3" s="354"/>
      <c r="F3" s="354"/>
      <c r="G3" s="354"/>
      <c r="H3" s="354"/>
    </row>
    <row r="4" spans="3:10" ht="12.75" customHeight="1" thickBot="1" x14ac:dyDescent="0.4">
      <c r="C4" s="355"/>
      <c r="D4" s="355"/>
      <c r="E4" s="355"/>
      <c r="F4" s="355"/>
      <c r="G4" s="355"/>
      <c r="H4" s="355"/>
      <c r="I4" s="356" t="s">
        <v>9</v>
      </c>
      <c r="J4" s="357"/>
    </row>
    <row r="5" spans="3:10" ht="13.5" customHeight="1" x14ac:dyDescent="0.3"/>
    <row r="6" spans="3:10" ht="24.75" customHeight="1" x14ac:dyDescent="0.3">
      <c r="C6" s="399" t="s">
        <v>81</v>
      </c>
      <c r="D6" s="399"/>
      <c r="E6" s="399"/>
      <c r="F6" s="399"/>
      <c r="G6" s="399"/>
      <c r="H6" s="399"/>
    </row>
    <row r="7" spans="3:10" ht="14" x14ac:dyDescent="0.3">
      <c r="C7" s="129"/>
      <c r="D7" s="129"/>
      <c r="E7" s="409" t="s">
        <v>272</v>
      </c>
      <c r="F7" s="129"/>
      <c r="G7" s="129"/>
      <c r="H7" s="129"/>
    </row>
    <row r="8" spans="3:10" ht="14" x14ac:dyDescent="0.3">
      <c r="C8" s="151"/>
      <c r="D8" s="153"/>
      <c r="E8" s="161" t="s">
        <v>264</v>
      </c>
      <c r="F8" s="153"/>
      <c r="G8" s="161" t="s">
        <v>174</v>
      </c>
      <c r="H8" s="153"/>
    </row>
    <row r="9" spans="3:10" ht="15" customHeight="1" x14ac:dyDescent="0.3">
      <c r="C9" s="152"/>
      <c r="D9" s="152"/>
      <c r="E9" s="152"/>
      <c r="F9" s="401" t="s">
        <v>173</v>
      </c>
      <c r="G9" s="152"/>
      <c r="H9" s="401" t="s">
        <v>173</v>
      </c>
    </row>
    <row r="10" spans="3:10" ht="15" customHeight="1" x14ac:dyDescent="0.3">
      <c r="C10" s="152"/>
      <c r="D10" s="152"/>
      <c r="E10" s="152"/>
      <c r="F10" s="401"/>
      <c r="G10" s="152"/>
      <c r="H10" s="401"/>
    </row>
    <row r="11" spans="3:10" ht="15" customHeight="1" x14ac:dyDescent="0.3">
      <c r="C11" s="152"/>
      <c r="D11" s="152"/>
      <c r="E11" s="152"/>
      <c r="F11" s="402"/>
      <c r="G11" s="152"/>
      <c r="H11" s="402"/>
    </row>
    <row r="12" spans="3:10" x14ac:dyDescent="0.3">
      <c r="C12" s="261" t="s">
        <v>332</v>
      </c>
      <c r="D12" s="133"/>
      <c r="E12" s="136">
        <v>4925</v>
      </c>
      <c r="F12" s="325"/>
      <c r="G12" s="309">
        <v>3083</v>
      </c>
      <c r="H12" s="324"/>
    </row>
    <row r="13" spans="3:10" x14ac:dyDescent="0.3">
      <c r="C13" s="261" t="s">
        <v>82</v>
      </c>
      <c r="D13" s="133"/>
      <c r="E13" s="130"/>
      <c r="F13" s="308"/>
      <c r="G13" s="323"/>
      <c r="H13" s="306"/>
      <c r="I13" s="317"/>
    </row>
    <row r="14" spans="3:10" x14ac:dyDescent="0.3">
      <c r="C14" s="264" t="s">
        <v>231</v>
      </c>
      <c r="D14" s="133"/>
      <c r="E14" s="130">
        <v>586</v>
      </c>
      <c r="F14" s="308"/>
      <c r="G14" s="307">
        <v>502</v>
      </c>
      <c r="H14" s="318"/>
    </row>
    <row r="15" spans="3:10" x14ac:dyDescent="0.3">
      <c r="C15" s="264" t="s">
        <v>71</v>
      </c>
      <c r="D15" s="133"/>
      <c r="E15" s="130">
        <v>3288</v>
      </c>
      <c r="F15" s="308"/>
      <c r="G15" s="307">
        <v>3402</v>
      </c>
      <c r="H15" s="318"/>
    </row>
    <row r="16" spans="3:10" x14ac:dyDescent="0.3">
      <c r="C16" s="264" t="s">
        <v>233</v>
      </c>
      <c r="D16" s="133"/>
      <c r="E16" s="130">
        <v>1585</v>
      </c>
      <c r="F16" s="308"/>
      <c r="G16" s="307">
        <v>1644</v>
      </c>
      <c r="H16" s="318"/>
      <c r="I16" s="317"/>
    </row>
    <row r="17" spans="3:9" x14ac:dyDescent="0.3">
      <c r="C17" s="264" t="s">
        <v>230</v>
      </c>
      <c r="D17" s="133"/>
      <c r="E17" s="130">
        <v>-4</v>
      </c>
      <c r="F17" s="308"/>
      <c r="G17" s="307">
        <v>-27</v>
      </c>
      <c r="H17" s="318"/>
    </row>
    <row r="18" spans="3:9" x14ac:dyDescent="0.3">
      <c r="C18" s="264" t="s">
        <v>72</v>
      </c>
      <c r="D18" s="133"/>
      <c r="E18" s="130">
        <v>2482</v>
      </c>
      <c r="F18" s="308"/>
      <c r="G18" s="307">
        <v>1532</v>
      </c>
      <c r="H18" s="318"/>
    </row>
    <row r="19" spans="3:9" x14ac:dyDescent="0.3">
      <c r="C19" s="264" t="s">
        <v>83</v>
      </c>
      <c r="D19" s="133"/>
      <c r="E19" s="130">
        <v>-3240</v>
      </c>
      <c r="F19" s="308"/>
      <c r="G19" s="307">
        <v>-2871</v>
      </c>
      <c r="H19" s="318"/>
    </row>
    <row r="20" spans="3:9" x14ac:dyDescent="0.3">
      <c r="C20" s="322" t="s">
        <v>84</v>
      </c>
      <c r="D20" s="133"/>
      <c r="E20" s="130">
        <v>157</v>
      </c>
      <c r="F20" s="308"/>
      <c r="G20" s="307">
        <v>478</v>
      </c>
      <c r="H20" s="318"/>
    </row>
    <row r="21" spans="3:9" x14ac:dyDescent="0.3">
      <c r="C21" s="322" t="s">
        <v>85</v>
      </c>
      <c r="D21" s="133"/>
      <c r="E21" s="130">
        <v>774</v>
      </c>
      <c r="F21" s="308" t="s">
        <v>275</v>
      </c>
      <c r="G21" s="307">
        <v>247</v>
      </c>
      <c r="H21" s="318">
        <v>45</v>
      </c>
    </row>
    <row r="22" spans="3:9" x14ac:dyDescent="0.3">
      <c r="C22" s="322" t="s">
        <v>86</v>
      </c>
      <c r="D22" s="133"/>
      <c r="E22" s="130">
        <v>-4017</v>
      </c>
      <c r="F22" s="308" t="s">
        <v>276</v>
      </c>
      <c r="G22" s="307">
        <v>-6180</v>
      </c>
      <c r="H22" s="318">
        <v>-1499</v>
      </c>
    </row>
    <row r="23" spans="3:9" x14ac:dyDescent="0.3">
      <c r="C23" s="321" t="s">
        <v>114</v>
      </c>
      <c r="D23" s="133"/>
      <c r="E23" s="130">
        <v>-16</v>
      </c>
      <c r="F23" s="308"/>
      <c r="G23" s="307">
        <v>-23</v>
      </c>
      <c r="H23" s="318"/>
    </row>
    <row r="24" spans="3:9" x14ac:dyDescent="0.3">
      <c r="C24" s="321" t="s">
        <v>113</v>
      </c>
      <c r="D24" s="133"/>
      <c r="E24" s="130">
        <v>47</v>
      </c>
      <c r="F24" s="308" t="s">
        <v>277</v>
      </c>
      <c r="G24" s="307">
        <v>-5</v>
      </c>
      <c r="H24" s="318">
        <v>19</v>
      </c>
      <c r="I24" s="317"/>
    </row>
    <row r="25" spans="3:9" x14ac:dyDescent="0.3">
      <c r="C25" s="321" t="s">
        <v>141</v>
      </c>
      <c r="D25" s="133"/>
      <c r="E25" s="130">
        <v>-185</v>
      </c>
      <c r="F25" s="308" t="s">
        <v>278</v>
      </c>
      <c r="G25" s="307">
        <v>2612</v>
      </c>
      <c r="H25" s="318">
        <v>-701</v>
      </c>
    </row>
    <row r="26" spans="3:9" x14ac:dyDescent="0.3">
      <c r="C26" s="264" t="s">
        <v>229</v>
      </c>
      <c r="D26" s="133"/>
      <c r="E26" s="130">
        <v>596</v>
      </c>
      <c r="F26" s="308"/>
      <c r="G26" s="307">
        <v>1162</v>
      </c>
      <c r="H26" s="306"/>
    </row>
    <row r="27" spans="3:9" x14ac:dyDescent="0.3">
      <c r="C27" s="264" t="s">
        <v>228</v>
      </c>
      <c r="D27" s="133"/>
      <c r="E27" s="130">
        <v>-994</v>
      </c>
      <c r="F27" s="308"/>
      <c r="G27" s="307">
        <v>-748</v>
      </c>
      <c r="H27" s="306"/>
    </row>
    <row r="28" spans="3:9" ht="14.5" x14ac:dyDescent="0.3">
      <c r="C28" s="264" t="s">
        <v>234</v>
      </c>
      <c r="D28" s="134"/>
      <c r="E28" s="130">
        <v>895</v>
      </c>
      <c r="F28" s="308" t="s">
        <v>279</v>
      </c>
      <c r="G28" s="307">
        <v>1089</v>
      </c>
      <c r="H28" s="318">
        <v>103</v>
      </c>
    </row>
    <row r="29" spans="3:9" s="237" customFormat="1" ht="14.5" x14ac:dyDescent="0.3">
      <c r="C29" s="264" t="s">
        <v>235</v>
      </c>
      <c r="D29" s="133"/>
      <c r="E29" s="130">
        <v>-2600</v>
      </c>
      <c r="F29" s="308" t="s">
        <v>280</v>
      </c>
      <c r="G29" s="307">
        <v>-2783</v>
      </c>
      <c r="H29" s="318">
        <v>-24</v>
      </c>
      <c r="I29" s="319"/>
    </row>
    <row r="30" spans="3:9" x14ac:dyDescent="0.3">
      <c r="C30" s="264" t="s">
        <v>227</v>
      </c>
      <c r="D30" s="133"/>
      <c r="E30" s="130">
        <v>60</v>
      </c>
      <c r="F30" s="308"/>
      <c r="G30" s="307">
        <v>604</v>
      </c>
      <c r="H30" s="318"/>
      <c r="I30" s="317"/>
    </row>
    <row r="31" spans="3:9" x14ac:dyDescent="0.3">
      <c r="C31" s="264" t="s">
        <v>226</v>
      </c>
      <c r="D31" s="133"/>
      <c r="E31" s="130">
        <v>-1084</v>
      </c>
      <c r="F31" s="308"/>
      <c r="G31" s="307">
        <v>-1856</v>
      </c>
      <c r="H31" s="318"/>
    </row>
    <row r="32" spans="3:9" x14ac:dyDescent="0.3">
      <c r="C32" s="264" t="s">
        <v>225</v>
      </c>
      <c r="D32" s="133"/>
      <c r="E32" s="130">
        <v>-1343</v>
      </c>
      <c r="F32" s="308"/>
      <c r="G32" s="307">
        <v>272</v>
      </c>
      <c r="H32" s="318"/>
    </row>
    <row r="33" spans="3:9" ht="15" x14ac:dyDescent="0.3">
      <c r="C33" s="261" t="s">
        <v>236</v>
      </c>
      <c r="D33" s="133"/>
      <c r="E33" s="136">
        <v>5152</v>
      </c>
      <c r="F33" s="308"/>
      <c r="G33" s="309">
        <v>5005</v>
      </c>
      <c r="H33" s="318"/>
    </row>
    <row r="34" spans="3:9" x14ac:dyDescent="0.3">
      <c r="C34" s="310" t="s">
        <v>133</v>
      </c>
      <c r="D34" s="133"/>
      <c r="E34" s="136" t="s">
        <v>73</v>
      </c>
      <c r="F34" s="308"/>
      <c r="G34" s="309">
        <v>-20</v>
      </c>
      <c r="H34" s="318"/>
    </row>
    <row r="35" spans="3:9" x14ac:dyDescent="0.3">
      <c r="C35" s="264" t="s">
        <v>224</v>
      </c>
      <c r="D35" s="133"/>
      <c r="E35" s="130">
        <v>-4422</v>
      </c>
      <c r="F35" s="308"/>
      <c r="G35" s="307">
        <v>-5314</v>
      </c>
      <c r="H35" s="306"/>
    </row>
    <row r="36" spans="3:9" x14ac:dyDescent="0.3">
      <c r="C36" s="264" t="s">
        <v>223</v>
      </c>
      <c r="D36" s="134"/>
      <c r="E36" s="130">
        <v>-650</v>
      </c>
      <c r="F36" s="308"/>
      <c r="G36" s="307">
        <v>-678</v>
      </c>
      <c r="H36" s="318"/>
    </row>
    <row r="37" spans="3:9" x14ac:dyDescent="0.3">
      <c r="C37" s="264" t="s">
        <v>237</v>
      </c>
      <c r="D37" s="134"/>
      <c r="E37" s="130">
        <v>518</v>
      </c>
      <c r="F37" s="308"/>
      <c r="G37" s="307" t="s">
        <v>274</v>
      </c>
      <c r="H37" s="318"/>
    </row>
    <row r="38" spans="3:9" s="237" customFormat="1" x14ac:dyDescent="0.3">
      <c r="C38" s="264" t="s">
        <v>222</v>
      </c>
      <c r="D38" s="133"/>
      <c r="E38" s="130">
        <v>-392</v>
      </c>
      <c r="F38" s="308"/>
      <c r="G38" s="307">
        <v>-432</v>
      </c>
      <c r="H38" s="318"/>
      <c r="I38" s="319"/>
    </row>
    <row r="39" spans="3:9" x14ac:dyDescent="0.3">
      <c r="C39" s="264" t="s">
        <v>87</v>
      </c>
      <c r="D39" s="133"/>
      <c r="E39" s="130" t="s">
        <v>73</v>
      </c>
      <c r="F39" s="308"/>
      <c r="G39" s="307">
        <v>-15</v>
      </c>
      <c r="H39" s="320"/>
      <c r="I39" s="317"/>
    </row>
    <row r="40" spans="3:9" x14ac:dyDescent="0.3">
      <c r="C40" s="264" t="s">
        <v>221</v>
      </c>
      <c r="D40" s="133"/>
      <c r="E40" s="130">
        <v>4231</v>
      </c>
      <c r="F40" s="308"/>
      <c r="G40" s="307">
        <v>51</v>
      </c>
      <c r="H40" s="318"/>
      <c r="I40" s="317"/>
    </row>
    <row r="41" spans="3:9" x14ac:dyDescent="0.3">
      <c r="C41" s="264" t="s">
        <v>88</v>
      </c>
      <c r="D41" s="133"/>
      <c r="E41" s="130">
        <v>53</v>
      </c>
      <c r="F41" s="308"/>
      <c r="G41" s="307">
        <v>191</v>
      </c>
      <c r="H41" s="306"/>
    </row>
    <row r="42" spans="3:9" s="237" customFormat="1" x14ac:dyDescent="0.3">
      <c r="C42" s="261" t="s">
        <v>117</v>
      </c>
      <c r="D42" s="134"/>
      <c r="E42" s="136">
        <v>-662</v>
      </c>
      <c r="F42" s="308"/>
      <c r="G42" s="309">
        <v>-6197</v>
      </c>
      <c r="H42" s="306"/>
      <c r="I42" s="319"/>
    </row>
    <row r="43" spans="3:9" s="237" customFormat="1" x14ac:dyDescent="0.3">
      <c r="C43" s="310" t="s">
        <v>133</v>
      </c>
      <c r="D43" s="134"/>
      <c r="E43" s="136" t="s">
        <v>73</v>
      </c>
      <c r="F43" s="308"/>
      <c r="G43" s="309">
        <v>-120</v>
      </c>
      <c r="H43" s="306"/>
      <c r="I43" s="319"/>
    </row>
    <row r="44" spans="3:9" s="237" customFormat="1" x14ac:dyDescent="0.3">
      <c r="C44" s="264" t="s">
        <v>115</v>
      </c>
      <c r="D44" s="134"/>
      <c r="E44" s="130">
        <v>4471</v>
      </c>
      <c r="F44" s="308"/>
      <c r="G44" s="307">
        <v>3476</v>
      </c>
      <c r="H44" s="306"/>
      <c r="I44" s="319"/>
    </row>
    <row r="45" spans="3:9" x14ac:dyDescent="0.3">
      <c r="C45" s="264" t="s">
        <v>116</v>
      </c>
      <c r="D45" s="134"/>
      <c r="E45" s="130">
        <v>-3899</v>
      </c>
      <c r="F45" s="308" t="s">
        <v>281</v>
      </c>
      <c r="G45" s="307">
        <v>-2620</v>
      </c>
      <c r="H45" s="318">
        <v>-124</v>
      </c>
      <c r="I45" s="317"/>
    </row>
    <row r="46" spans="3:9" x14ac:dyDescent="0.3">
      <c r="C46" s="264" t="s">
        <v>220</v>
      </c>
      <c r="D46" s="133"/>
      <c r="E46" s="130">
        <v>-749</v>
      </c>
      <c r="F46" s="308"/>
      <c r="G46" s="307">
        <v>-3383</v>
      </c>
      <c r="H46" s="318"/>
      <c r="I46" s="317"/>
    </row>
    <row r="47" spans="3:9" ht="14.5" x14ac:dyDescent="0.3">
      <c r="C47" s="264" t="s">
        <v>134</v>
      </c>
      <c r="D47" s="133"/>
      <c r="E47" s="130" t="s">
        <v>274</v>
      </c>
      <c r="F47" s="308"/>
      <c r="G47" s="307" t="s">
        <v>274</v>
      </c>
      <c r="H47" s="318"/>
      <c r="I47" s="317"/>
    </row>
    <row r="48" spans="3:9" x14ac:dyDescent="0.3">
      <c r="C48" s="264" t="s">
        <v>273</v>
      </c>
      <c r="D48" s="133"/>
      <c r="E48" s="130">
        <v>1094</v>
      </c>
      <c r="F48" s="308"/>
      <c r="G48" s="307" t="s">
        <v>274</v>
      </c>
      <c r="H48" s="318"/>
      <c r="I48" s="317"/>
    </row>
    <row r="49" spans="3:8" ht="25" x14ac:dyDescent="0.3">
      <c r="C49" s="264" t="s">
        <v>219</v>
      </c>
      <c r="D49" s="133"/>
      <c r="E49" s="130" t="s">
        <v>274</v>
      </c>
      <c r="F49" s="308"/>
      <c r="G49" s="307" t="s">
        <v>274</v>
      </c>
      <c r="H49" s="306"/>
    </row>
    <row r="50" spans="3:8" ht="15" customHeight="1" x14ac:dyDescent="0.3">
      <c r="C50" s="316" t="s">
        <v>302</v>
      </c>
      <c r="D50" s="315"/>
      <c r="E50" s="314">
        <v>890</v>
      </c>
      <c r="F50" s="313"/>
      <c r="G50" s="312">
        <v>1738</v>
      </c>
      <c r="H50" s="311"/>
    </row>
    <row r="51" spans="3:8" ht="15" customHeight="1" x14ac:dyDescent="0.3">
      <c r="C51" s="316" t="s">
        <v>303</v>
      </c>
      <c r="D51" s="315"/>
      <c r="E51" s="314">
        <v>-297</v>
      </c>
      <c r="F51" s="313"/>
      <c r="G51" s="312">
        <v>-752</v>
      </c>
      <c r="H51" s="311"/>
    </row>
    <row r="52" spans="3:8" ht="15" customHeight="1" x14ac:dyDescent="0.3">
      <c r="C52" s="316" t="s">
        <v>282</v>
      </c>
      <c r="D52" s="315"/>
      <c r="E52" s="314" t="s">
        <v>274</v>
      </c>
      <c r="F52" s="413"/>
      <c r="G52" s="312" t="s">
        <v>274</v>
      </c>
      <c r="H52" s="311"/>
    </row>
    <row r="53" spans="3:8" x14ac:dyDescent="0.3">
      <c r="C53" s="264" t="s">
        <v>89</v>
      </c>
      <c r="D53" s="133"/>
      <c r="E53" s="130">
        <v>-2556</v>
      </c>
      <c r="F53" s="308"/>
      <c r="G53" s="307">
        <v>-2329</v>
      </c>
      <c r="H53" s="306"/>
    </row>
    <row r="54" spans="3:8" x14ac:dyDescent="0.3">
      <c r="C54" s="264" t="s">
        <v>218</v>
      </c>
      <c r="D54" s="133"/>
      <c r="E54" s="130">
        <v>-72</v>
      </c>
      <c r="F54" s="308"/>
      <c r="G54" s="307">
        <v>-64</v>
      </c>
      <c r="H54" s="306"/>
    </row>
    <row r="55" spans="3:8" ht="15" x14ac:dyDescent="0.3">
      <c r="C55" s="261" t="s">
        <v>238</v>
      </c>
      <c r="D55" s="133"/>
      <c r="E55" s="136">
        <v>-1118</v>
      </c>
      <c r="F55" s="308"/>
      <c r="G55" s="309">
        <v>-3934</v>
      </c>
      <c r="H55" s="306"/>
    </row>
    <row r="56" spans="3:8" x14ac:dyDescent="0.3">
      <c r="C56" s="310" t="s">
        <v>133</v>
      </c>
      <c r="D56" s="133"/>
      <c r="E56" s="136" t="s">
        <v>274</v>
      </c>
      <c r="F56" s="308"/>
      <c r="G56" s="309">
        <v>-10</v>
      </c>
      <c r="H56" s="306"/>
    </row>
    <row r="57" spans="3:8" x14ac:dyDescent="0.3">
      <c r="C57" s="261" t="s">
        <v>118</v>
      </c>
      <c r="D57" s="133"/>
      <c r="E57" s="136">
        <v>-132</v>
      </c>
      <c r="F57" s="308"/>
      <c r="G57" s="309">
        <v>120</v>
      </c>
      <c r="H57" s="306"/>
    </row>
    <row r="58" spans="3:8" x14ac:dyDescent="0.3">
      <c r="C58" s="261" t="s">
        <v>119</v>
      </c>
      <c r="D58" s="133"/>
      <c r="E58" s="136">
        <v>3240</v>
      </c>
      <c r="F58" s="308"/>
      <c r="G58" s="309">
        <v>-5006</v>
      </c>
      <c r="H58" s="306"/>
    </row>
    <row r="59" spans="3:8" ht="14.5" x14ac:dyDescent="0.3">
      <c r="C59" s="264" t="s">
        <v>304</v>
      </c>
      <c r="D59" s="133"/>
      <c r="E59" s="130">
        <v>7143</v>
      </c>
      <c r="F59" s="308"/>
      <c r="G59" s="307">
        <v>11543</v>
      </c>
      <c r="H59" s="306"/>
    </row>
    <row r="60" spans="3:8" ht="14.5" customHeight="1" thickBot="1" x14ac:dyDescent="0.35">
      <c r="C60" s="305" t="s">
        <v>305</v>
      </c>
      <c r="D60" s="304"/>
      <c r="E60" s="303">
        <v>10383</v>
      </c>
      <c r="F60" s="302"/>
      <c r="G60" s="301">
        <v>6537</v>
      </c>
      <c r="H60" s="300"/>
    </row>
    <row r="61" spans="3:8" ht="12.75" customHeight="1" thickTop="1" x14ac:dyDescent="0.3">
      <c r="C61" s="298"/>
      <c r="D61" s="298"/>
      <c r="E61" s="299"/>
      <c r="F61" s="298"/>
      <c r="G61" s="299"/>
      <c r="H61" s="298"/>
    </row>
    <row r="62" spans="3:8" ht="23.5" customHeight="1" x14ac:dyDescent="0.3">
      <c r="C62" s="407" t="s">
        <v>283</v>
      </c>
      <c r="D62" s="407"/>
      <c r="E62" s="407"/>
      <c r="F62" s="407"/>
      <c r="G62" s="407"/>
      <c r="H62" s="407"/>
    </row>
    <row r="63" spans="3:8" ht="27.75" customHeight="1" x14ac:dyDescent="0.3">
      <c r="C63" s="407"/>
      <c r="D63" s="407"/>
      <c r="E63" s="407"/>
      <c r="F63" s="407"/>
      <c r="G63" s="407"/>
      <c r="H63" s="407"/>
    </row>
    <row r="64" spans="3:8" ht="18" customHeight="1" x14ac:dyDescent="0.3">
      <c r="C64" s="407"/>
      <c r="D64" s="407"/>
      <c r="E64" s="407"/>
      <c r="F64" s="407"/>
      <c r="G64" s="407"/>
      <c r="H64" s="407"/>
    </row>
    <row r="65" spans="3:8" ht="18.5" customHeight="1" x14ac:dyDescent="0.3">
      <c r="C65" s="407"/>
      <c r="D65" s="407"/>
      <c r="E65" s="407"/>
      <c r="F65" s="407"/>
      <c r="G65" s="407"/>
      <c r="H65" s="407"/>
    </row>
    <row r="66" spans="3:8" x14ac:dyDescent="0.3">
      <c r="C66" s="297"/>
      <c r="D66" s="297"/>
      <c r="E66" s="297"/>
      <c r="F66" s="297"/>
      <c r="G66" s="297"/>
      <c r="H66" s="297"/>
    </row>
    <row r="67" spans="3:8" x14ac:dyDescent="0.3">
      <c r="C67" s="297"/>
      <c r="D67" s="297"/>
      <c r="E67" s="297"/>
      <c r="F67" s="297"/>
      <c r="G67" s="297"/>
      <c r="H67" s="297"/>
    </row>
    <row r="74" spans="3:8" x14ac:dyDescent="0.3">
      <c r="C74" s="296"/>
      <c r="D74" s="296"/>
      <c r="E74" s="296"/>
      <c r="F74" s="296"/>
      <c r="G74" s="296"/>
      <c r="H74" s="296"/>
    </row>
    <row r="81" spans="3:8" s="295" customFormat="1" ht="14.5" x14ac:dyDescent="0.35">
      <c r="C81" s="223"/>
      <c r="D81" s="223"/>
      <c r="E81" s="223"/>
      <c r="F81" s="223"/>
      <c r="G81" s="223"/>
      <c r="H81" s="223"/>
    </row>
    <row r="111" spans="3:8" s="256" customFormat="1" ht="69.75" customHeight="1" x14ac:dyDescent="0.3">
      <c r="C111" s="223"/>
      <c r="D111" s="223"/>
      <c r="E111" s="223"/>
      <c r="F111" s="223"/>
      <c r="G111" s="223"/>
      <c r="H111" s="223"/>
    </row>
    <row r="112" spans="3:8" s="256" customFormat="1" ht="54.75" customHeight="1" x14ac:dyDescent="0.3">
      <c r="C112" s="223"/>
      <c r="D112" s="223"/>
      <c r="E112" s="223"/>
      <c r="F112" s="223"/>
      <c r="G112" s="223"/>
      <c r="H112" s="223"/>
    </row>
  </sheetData>
  <mergeCells count="7">
    <mergeCell ref="C62:H65"/>
    <mergeCell ref="C3:F4"/>
    <mergeCell ref="G3:H4"/>
    <mergeCell ref="I4:J4"/>
    <mergeCell ref="C6:H6"/>
    <mergeCell ref="F9:F11"/>
    <mergeCell ref="H9:H11"/>
  </mergeCells>
  <pageMargins left="0.7" right="0.7" top="0.75" bottom="0.75" header="0.3" footer="0.3"/>
  <pageSetup paperSize="9" scale="82" orientation="portrait" r:id="rId1"/>
  <headerFooter>
    <oddHeader>&amp;C&amp;"Arial"&amp;8&amp;K000000INTERNAL&amp;1#</oddHeader>
  </headerFooter>
  <ignoredErrors>
    <ignoredError sqref="F45 F21:F22 F24:F25 F28:F29 E8 G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M27"/>
  <sheetViews>
    <sheetView showGridLines="0" zoomScaleNormal="100" workbookViewId="0">
      <selection activeCell="A2" sqref="A2"/>
    </sheetView>
  </sheetViews>
  <sheetFormatPr defaultColWidth="9.1796875" defaultRowHeight="14.5" x14ac:dyDescent="0.35"/>
  <cols>
    <col min="10" max="10" width="9.1796875" customWidth="1"/>
  </cols>
  <sheetData>
    <row r="3" spans="2:13" x14ac:dyDescent="0.35">
      <c r="B3" s="354" t="s">
        <v>98</v>
      </c>
      <c r="C3" s="354"/>
      <c r="D3" s="354"/>
      <c r="E3" s="354"/>
      <c r="F3" s="354"/>
      <c r="G3" s="354"/>
      <c r="H3" s="354"/>
      <c r="I3" s="354"/>
      <c r="J3" s="354"/>
      <c r="K3" s="354"/>
    </row>
    <row r="4" spans="2:13" ht="15" thickBot="1" x14ac:dyDescent="0.4">
      <c r="B4" s="355"/>
      <c r="C4" s="355"/>
      <c r="D4" s="355"/>
      <c r="E4" s="355"/>
      <c r="F4" s="355"/>
      <c r="G4" s="355"/>
      <c r="H4" s="355"/>
      <c r="I4" s="355"/>
      <c r="J4" s="355"/>
      <c r="K4" s="355"/>
      <c r="L4" s="356" t="s">
        <v>9</v>
      </c>
      <c r="M4" s="357"/>
    </row>
    <row r="5" spans="2:13" ht="15" x14ac:dyDescent="0.35">
      <c r="B5" s="11"/>
      <c r="C5" s="11"/>
      <c r="D5" s="11"/>
      <c r="E5" s="11"/>
      <c r="F5" s="11"/>
      <c r="G5" s="11"/>
      <c r="H5" s="11"/>
      <c r="I5" s="11"/>
      <c r="J5" s="11"/>
    </row>
    <row r="6" spans="2:13" ht="14.5" customHeight="1" x14ac:dyDescent="0.35">
      <c r="B6" s="408" t="s">
        <v>143</v>
      </c>
      <c r="C6" s="408"/>
      <c r="D6" s="408"/>
      <c r="E6" s="408"/>
      <c r="F6" s="408"/>
      <c r="G6" s="408"/>
      <c r="H6" s="408"/>
      <c r="I6" s="408"/>
      <c r="J6" s="408"/>
      <c r="K6" s="408"/>
    </row>
    <row r="7" spans="2:13" x14ac:dyDescent="0.35">
      <c r="B7" s="408"/>
      <c r="C7" s="408"/>
      <c r="D7" s="408"/>
      <c r="E7" s="408"/>
      <c r="F7" s="408"/>
      <c r="G7" s="408"/>
      <c r="H7" s="408"/>
      <c r="I7" s="408"/>
      <c r="J7" s="408"/>
      <c r="K7" s="408"/>
    </row>
    <row r="8" spans="2:13" x14ac:dyDescent="0.35">
      <c r="B8" s="408"/>
      <c r="C8" s="408"/>
      <c r="D8" s="408"/>
      <c r="E8" s="408"/>
      <c r="F8" s="408"/>
      <c r="G8" s="408"/>
      <c r="H8" s="408"/>
      <c r="I8" s="408"/>
      <c r="J8" s="408"/>
      <c r="K8" s="408"/>
    </row>
    <row r="9" spans="2:13" x14ac:dyDescent="0.35">
      <c r="B9" s="408"/>
      <c r="C9" s="408"/>
      <c r="D9" s="408"/>
      <c r="E9" s="408"/>
      <c r="F9" s="408"/>
      <c r="G9" s="408"/>
      <c r="H9" s="408"/>
      <c r="I9" s="408"/>
      <c r="J9" s="408"/>
      <c r="K9" s="408"/>
    </row>
    <row r="10" spans="2:13" x14ac:dyDescent="0.35">
      <c r="B10" s="408"/>
      <c r="C10" s="408"/>
      <c r="D10" s="408"/>
      <c r="E10" s="408"/>
      <c r="F10" s="408"/>
      <c r="G10" s="408"/>
      <c r="H10" s="408"/>
      <c r="I10" s="408"/>
      <c r="J10" s="408"/>
      <c r="K10" s="408"/>
    </row>
    <row r="11" spans="2:13" x14ac:dyDescent="0.35">
      <c r="B11" s="408"/>
      <c r="C11" s="408"/>
      <c r="D11" s="408"/>
      <c r="E11" s="408"/>
      <c r="F11" s="408"/>
      <c r="G11" s="408"/>
      <c r="H11" s="408"/>
      <c r="I11" s="408"/>
      <c r="J11" s="408"/>
      <c r="K11" s="408"/>
    </row>
    <row r="12" spans="2:13" x14ac:dyDescent="0.35">
      <c r="B12" s="408"/>
      <c r="C12" s="408"/>
      <c r="D12" s="408"/>
      <c r="E12" s="408"/>
      <c r="F12" s="408"/>
      <c r="G12" s="408"/>
      <c r="H12" s="408"/>
      <c r="I12" s="408"/>
      <c r="J12" s="408"/>
      <c r="K12" s="408"/>
    </row>
    <row r="13" spans="2:13" x14ac:dyDescent="0.35">
      <c r="B13" s="408"/>
      <c r="C13" s="408"/>
      <c r="D13" s="408"/>
      <c r="E13" s="408"/>
      <c r="F13" s="408"/>
      <c r="G13" s="408"/>
      <c r="H13" s="408"/>
      <c r="I13" s="408"/>
      <c r="J13" s="408"/>
      <c r="K13" s="408"/>
    </row>
    <row r="14" spans="2:13" x14ac:dyDescent="0.35">
      <c r="B14" s="408"/>
      <c r="C14" s="408"/>
      <c r="D14" s="408"/>
      <c r="E14" s="408"/>
      <c r="F14" s="408"/>
      <c r="G14" s="408"/>
      <c r="H14" s="408"/>
      <c r="I14" s="408"/>
      <c r="J14" s="408"/>
      <c r="K14" s="408"/>
    </row>
    <row r="15" spans="2:13" x14ac:dyDescent="0.35">
      <c r="B15" s="408"/>
      <c r="C15" s="408"/>
      <c r="D15" s="408"/>
      <c r="E15" s="408"/>
      <c r="F15" s="408"/>
      <c r="G15" s="408"/>
      <c r="H15" s="408"/>
      <c r="I15" s="408"/>
      <c r="J15" s="408"/>
      <c r="K15" s="408"/>
    </row>
    <row r="16" spans="2:13" x14ac:dyDescent="0.35">
      <c r="B16" s="408"/>
      <c r="C16" s="408"/>
      <c r="D16" s="408"/>
      <c r="E16" s="408"/>
      <c r="F16" s="408"/>
      <c r="G16" s="408"/>
      <c r="H16" s="408"/>
      <c r="I16" s="408"/>
      <c r="J16" s="408"/>
      <c r="K16" s="408"/>
    </row>
    <row r="17" spans="2:11" x14ac:dyDescent="0.35">
      <c r="B17" s="408"/>
      <c r="C17" s="408"/>
      <c r="D17" s="408"/>
      <c r="E17" s="408"/>
      <c r="F17" s="408"/>
      <c r="G17" s="408"/>
      <c r="H17" s="408"/>
      <c r="I17" s="408"/>
      <c r="J17" s="408"/>
      <c r="K17" s="408"/>
    </row>
    <row r="18" spans="2:11" x14ac:dyDescent="0.35">
      <c r="B18" s="408"/>
      <c r="C18" s="408"/>
      <c r="D18" s="408"/>
      <c r="E18" s="408"/>
      <c r="F18" s="408"/>
      <c r="G18" s="408"/>
      <c r="H18" s="408"/>
      <c r="I18" s="408"/>
      <c r="J18" s="408"/>
      <c r="K18" s="408"/>
    </row>
    <row r="19" spans="2:11" x14ac:dyDescent="0.35">
      <c r="B19" s="408"/>
      <c r="C19" s="408"/>
      <c r="D19" s="408"/>
      <c r="E19" s="408"/>
      <c r="F19" s="408"/>
      <c r="G19" s="408"/>
      <c r="H19" s="408"/>
      <c r="I19" s="408"/>
      <c r="J19" s="408"/>
      <c r="K19" s="408"/>
    </row>
    <row r="20" spans="2:11" x14ac:dyDescent="0.35">
      <c r="B20" s="408"/>
      <c r="C20" s="408"/>
      <c r="D20" s="408"/>
      <c r="E20" s="408"/>
      <c r="F20" s="408"/>
      <c r="G20" s="408"/>
      <c r="H20" s="408"/>
      <c r="I20" s="408"/>
      <c r="J20" s="408"/>
      <c r="K20" s="408"/>
    </row>
    <row r="21" spans="2:11" x14ac:dyDescent="0.35">
      <c r="B21" s="408"/>
      <c r="C21" s="408"/>
      <c r="D21" s="408"/>
      <c r="E21" s="408"/>
      <c r="F21" s="408"/>
      <c r="G21" s="408"/>
      <c r="H21" s="408"/>
      <c r="I21" s="408"/>
      <c r="J21" s="408"/>
      <c r="K21" s="408"/>
    </row>
    <row r="22" spans="2:11" x14ac:dyDescent="0.35">
      <c r="B22" s="408"/>
      <c r="C22" s="408"/>
      <c r="D22" s="408"/>
      <c r="E22" s="408"/>
      <c r="F22" s="408"/>
      <c r="G22" s="408"/>
      <c r="H22" s="408"/>
      <c r="I22" s="408"/>
      <c r="J22" s="408"/>
      <c r="K22" s="408"/>
    </row>
    <row r="23" spans="2:11" x14ac:dyDescent="0.35">
      <c r="B23" s="408"/>
      <c r="C23" s="408"/>
      <c r="D23" s="408"/>
      <c r="E23" s="408"/>
      <c r="F23" s="408"/>
      <c r="G23" s="408"/>
      <c r="H23" s="408"/>
      <c r="I23" s="408"/>
      <c r="J23" s="408"/>
      <c r="K23" s="408"/>
    </row>
    <row r="24" spans="2:11" x14ac:dyDescent="0.35">
      <c r="B24" s="408"/>
      <c r="C24" s="408"/>
      <c r="D24" s="408"/>
      <c r="E24" s="408"/>
      <c r="F24" s="408"/>
      <c r="G24" s="408"/>
      <c r="H24" s="408"/>
      <c r="I24" s="408"/>
      <c r="J24" s="408"/>
      <c r="K24" s="408"/>
    </row>
    <row r="25" spans="2:11" x14ac:dyDescent="0.35">
      <c r="B25" s="408"/>
      <c r="C25" s="408"/>
      <c r="D25" s="408"/>
      <c r="E25" s="408"/>
      <c r="F25" s="408"/>
      <c r="G25" s="408"/>
      <c r="H25" s="408"/>
      <c r="I25" s="408"/>
      <c r="J25" s="408"/>
      <c r="K25" s="408"/>
    </row>
    <row r="26" spans="2:11" x14ac:dyDescent="0.35">
      <c r="B26" s="408"/>
      <c r="C26" s="408"/>
      <c r="D26" s="408"/>
      <c r="E26" s="408"/>
      <c r="F26" s="408"/>
      <c r="G26" s="408"/>
      <c r="H26" s="408"/>
      <c r="I26" s="408"/>
      <c r="J26" s="408"/>
      <c r="K26" s="408"/>
    </row>
    <row r="27" spans="2:11" x14ac:dyDescent="0.35">
      <c r="B27" s="408"/>
      <c r="C27" s="408"/>
      <c r="D27" s="408"/>
      <c r="E27" s="408"/>
      <c r="F27" s="408"/>
      <c r="G27" s="408"/>
      <c r="H27" s="408"/>
      <c r="I27" s="408"/>
      <c r="J27" s="408"/>
      <c r="K27" s="408"/>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K26"/>
  <sheetViews>
    <sheetView showGridLines="0" zoomScaleNormal="100" zoomScaleSheetLayoutView="100" workbookViewId="0">
      <selection activeCell="A3" sqref="A3"/>
    </sheetView>
  </sheetViews>
  <sheetFormatPr defaultColWidth="9.1796875" defaultRowHeight="14" x14ac:dyDescent="0.3"/>
  <cols>
    <col min="1" max="1" width="9.1796875" style="13"/>
    <col min="2" max="2" width="6" style="13" customWidth="1"/>
    <col min="3" max="3" width="69.1796875" style="13" customWidth="1"/>
    <col min="4" max="4" width="16.7265625" style="13" customWidth="1"/>
    <col min="5" max="5" width="2.7265625" style="13" customWidth="1"/>
    <col min="6" max="16384" width="9.1796875" style="13"/>
  </cols>
  <sheetData>
    <row r="2" spans="3:11" ht="17.5" x14ac:dyDescent="0.35">
      <c r="C2" s="18"/>
      <c r="D2" s="18"/>
      <c r="E2" s="18"/>
    </row>
    <row r="3" spans="3:11" ht="20.5" thickBot="1" x14ac:dyDescent="0.45">
      <c r="C3" s="351" t="s">
        <v>5</v>
      </c>
      <c r="D3" s="351"/>
      <c r="E3" s="18"/>
    </row>
    <row r="4" spans="3:11" ht="13.5" customHeight="1" x14ac:dyDescent="0.4">
      <c r="C4" s="19"/>
      <c r="D4" s="18"/>
      <c r="H4" s="18"/>
    </row>
    <row r="5" spans="3:11" ht="20.149999999999999" customHeight="1" x14ac:dyDescent="0.35">
      <c r="C5" s="350" t="s">
        <v>6</v>
      </c>
      <c r="D5" s="18"/>
      <c r="H5" s="18"/>
    </row>
    <row r="6" spans="3:11" ht="20.149999999999999" customHeight="1" x14ac:dyDescent="0.35">
      <c r="C6" s="350"/>
      <c r="D6" s="18"/>
      <c r="E6" s="20" t="s">
        <v>7</v>
      </c>
      <c r="H6" s="18"/>
    </row>
    <row r="7" spans="3:11" ht="20.149999999999999" customHeight="1" x14ac:dyDescent="0.35">
      <c r="C7" s="350" t="s">
        <v>8</v>
      </c>
      <c r="D7" s="18"/>
      <c r="H7" s="18"/>
      <c r="K7" s="18"/>
    </row>
    <row r="8" spans="3:11" ht="20.149999999999999" customHeight="1" x14ac:dyDescent="0.35">
      <c r="C8" s="350"/>
      <c r="D8" s="18"/>
      <c r="H8" s="18"/>
      <c r="K8" s="18"/>
    </row>
    <row r="9" spans="3:11" ht="20.149999999999999" customHeight="1" x14ac:dyDescent="0.35">
      <c r="C9" s="350" t="s">
        <v>125</v>
      </c>
      <c r="D9" s="18"/>
      <c r="H9" s="18"/>
      <c r="K9" s="18"/>
    </row>
    <row r="10" spans="3:11" ht="20.149999999999999" customHeight="1" x14ac:dyDescent="0.35">
      <c r="C10" s="350"/>
      <c r="D10" s="18"/>
      <c r="H10" s="18"/>
      <c r="K10" s="18"/>
    </row>
    <row r="11" spans="3:11" ht="20.149999999999999" customHeight="1" x14ac:dyDescent="0.35">
      <c r="C11" s="350" t="s">
        <v>241</v>
      </c>
      <c r="D11" s="18"/>
      <c r="H11" s="18"/>
      <c r="K11" s="18"/>
    </row>
    <row r="12" spans="3:11" ht="20.149999999999999" customHeight="1" x14ac:dyDescent="0.35">
      <c r="C12" s="350"/>
      <c r="D12" s="18"/>
      <c r="H12" s="18"/>
      <c r="K12" s="18"/>
    </row>
    <row r="13" spans="3:11" ht="20.149999999999999" customHeight="1" x14ac:dyDescent="0.35">
      <c r="C13" s="350" t="s">
        <v>240</v>
      </c>
      <c r="D13" s="18"/>
      <c r="H13" s="18"/>
      <c r="K13" s="18"/>
    </row>
    <row r="14" spans="3:11" ht="20.149999999999999" customHeight="1" x14ac:dyDescent="0.35">
      <c r="C14" s="350"/>
      <c r="D14" s="18"/>
      <c r="H14" s="18"/>
      <c r="K14" s="18"/>
    </row>
    <row r="15" spans="3:11" ht="20.149999999999999" customHeight="1" x14ac:dyDescent="0.35">
      <c r="C15" s="350" t="s">
        <v>93</v>
      </c>
      <c r="D15" s="18"/>
      <c r="H15" s="18"/>
      <c r="K15" s="18"/>
    </row>
    <row r="16" spans="3:11" ht="20.149999999999999" customHeight="1" x14ac:dyDescent="0.35">
      <c r="C16" s="350"/>
      <c r="D16" s="18"/>
      <c r="H16" s="18"/>
      <c r="K16" s="18"/>
    </row>
    <row r="17" spans="3:8" ht="20.149999999999999" customHeight="1" x14ac:dyDescent="0.35">
      <c r="C17" s="348" t="s">
        <v>94</v>
      </c>
      <c r="D17" s="18"/>
      <c r="H17" s="18"/>
    </row>
    <row r="18" spans="3:8" ht="20.149999999999999" customHeight="1" x14ac:dyDescent="0.35">
      <c r="C18" s="348"/>
      <c r="D18" s="18"/>
      <c r="H18" s="18"/>
    </row>
    <row r="19" spans="3:8" ht="20.149999999999999" customHeight="1" x14ac:dyDescent="0.35">
      <c r="C19" s="348" t="s">
        <v>95</v>
      </c>
      <c r="D19" s="18"/>
      <c r="H19" s="18"/>
    </row>
    <row r="20" spans="3:8" ht="20.149999999999999" customHeight="1" x14ac:dyDescent="0.35">
      <c r="C20" s="348"/>
      <c r="D20" s="18"/>
      <c r="H20" s="18"/>
    </row>
    <row r="21" spans="3:8" ht="20.149999999999999" customHeight="1" x14ac:dyDescent="0.35">
      <c r="C21" s="348" t="s">
        <v>96</v>
      </c>
      <c r="D21" s="18"/>
      <c r="H21" s="18"/>
    </row>
    <row r="22" spans="3:8" ht="20.149999999999999" customHeight="1" x14ac:dyDescent="0.35">
      <c r="C22" s="348"/>
      <c r="D22" s="18"/>
      <c r="H22" s="18"/>
    </row>
    <row r="23" spans="3:8" ht="20.149999999999999" customHeight="1" x14ac:dyDescent="0.35">
      <c r="C23" s="348" t="s">
        <v>97</v>
      </c>
      <c r="D23" s="18"/>
      <c r="H23" s="18"/>
    </row>
    <row r="24" spans="3:8" ht="20.149999999999999" customHeight="1" x14ac:dyDescent="0.35">
      <c r="C24" s="348"/>
      <c r="D24" s="18"/>
      <c r="H24" s="18"/>
    </row>
    <row r="25" spans="3:8" ht="17.5" x14ac:dyDescent="0.35">
      <c r="C25" s="348" t="s">
        <v>98</v>
      </c>
      <c r="D25" s="18"/>
      <c r="H25" s="18"/>
    </row>
    <row r="26" spans="3:8" ht="18" thickBot="1" x14ac:dyDescent="0.4">
      <c r="C26" s="349"/>
      <c r="D26" s="21"/>
    </row>
  </sheetData>
  <mergeCells count="12">
    <mergeCell ref="C15:C16"/>
    <mergeCell ref="C3:D3"/>
    <mergeCell ref="C5:C6"/>
    <mergeCell ref="C7:C8"/>
    <mergeCell ref="C9:C10"/>
    <mergeCell ref="C11:C12"/>
    <mergeCell ref="C13:C14"/>
    <mergeCell ref="C17:C18"/>
    <mergeCell ref="C19:C20"/>
    <mergeCell ref="C25:C26"/>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3"/>
  <sheetViews>
    <sheetView showGridLines="0" zoomScaleNormal="100" workbookViewId="0">
      <selection activeCell="A2" sqref="A2"/>
    </sheetView>
  </sheetViews>
  <sheetFormatPr defaultColWidth="9.1796875" defaultRowHeight="14.5" x14ac:dyDescent="0.35"/>
  <cols>
    <col min="2" max="2" width="22.1796875" customWidth="1"/>
    <col min="3" max="12" width="13.26953125" customWidth="1"/>
  </cols>
  <sheetData>
    <row r="3" spans="2:14" x14ac:dyDescent="0.35">
      <c r="B3" s="354" t="s">
        <v>6</v>
      </c>
      <c r="C3" s="354"/>
      <c r="D3" s="354"/>
      <c r="E3" s="354"/>
      <c r="F3" s="354"/>
      <c r="G3" s="354"/>
      <c r="H3" s="354"/>
      <c r="I3" s="354"/>
      <c r="J3" s="354"/>
      <c r="K3" s="354"/>
      <c r="L3" s="354"/>
    </row>
    <row r="4" spans="2:14" ht="15" thickBot="1" x14ac:dyDescent="0.4">
      <c r="B4" s="355"/>
      <c r="C4" s="355"/>
      <c r="D4" s="355"/>
      <c r="E4" s="355"/>
      <c r="F4" s="355"/>
      <c r="G4" s="355"/>
      <c r="H4" s="355"/>
      <c r="I4" s="355"/>
      <c r="J4" s="355"/>
      <c r="K4" s="355"/>
      <c r="L4" s="355"/>
      <c r="M4" s="356" t="s">
        <v>9</v>
      </c>
      <c r="N4" s="357"/>
    </row>
    <row r="5" spans="2:14" ht="15" x14ac:dyDescent="0.35">
      <c r="B5" s="11"/>
      <c r="C5" s="11"/>
      <c r="D5" s="11"/>
      <c r="E5" s="11"/>
      <c r="F5" s="11"/>
      <c r="G5" s="11"/>
      <c r="H5" s="11"/>
      <c r="I5" s="11"/>
      <c r="J5" s="11"/>
    </row>
    <row r="6" spans="2:14" x14ac:dyDescent="0.35">
      <c r="B6" s="93"/>
      <c r="C6" s="358" t="s">
        <v>10</v>
      </c>
      <c r="D6" s="359"/>
      <c r="E6" s="360" t="s">
        <v>11</v>
      </c>
      <c r="F6" s="359"/>
      <c r="G6" s="360" t="s">
        <v>99</v>
      </c>
      <c r="H6" s="359"/>
      <c r="I6" s="360" t="s">
        <v>147</v>
      </c>
      <c r="J6" s="359"/>
      <c r="K6" s="361" t="s">
        <v>129</v>
      </c>
      <c r="L6" s="362"/>
    </row>
    <row r="7" spans="2:14" x14ac:dyDescent="0.35">
      <c r="B7" s="94"/>
      <c r="C7" s="89" t="s">
        <v>306</v>
      </c>
      <c r="D7" s="23" t="s">
        <v>307</v>
      </c>
      <c r="E7" s="23" t="s">
        <v>306</v>
      </c>
      <c r="F7" s="23" t="s">
        <v>307</v>
      </c>
      <c r="G7" s="23" t="s">
        <v>306</v>
      </c>
      <c r="H7" s="23" t="s">
        <v>307</v>
      </c>
      <c r="I7" s="23" t="s">
        <v>306</v>
      </c>
      <c r="J7" s="23" t="s">
        <v>307</v>
      </c>
      <c r="K7" s="23" t="s">
        <v>306</v>
      </c>
      <c r="L7" s="23" t="s">
        <v>307</v>
      </c>
    </row>
    <row r="8" spans="2:14" x14ac:dyDescent="0.35">
      <c r="B8" s="92" t="s">
        <v>12</v>
      </c>
      <c r="C8" s="25">
        <v>0.87</v>
      </c>
      <c r="D8" s="26">
        <v>1.38</v>
      </c>
      <c r="E8" s="25">
        <v>0.92</v>
      </c>
      <c r="F8" s="26">
        <v>8.65</v>
      </c>
      <c r="G8" s="25"/>
      <c r="H8" s="26"/>
      <c r="I8" s="25">
        <v>93.56</v>
      </c>
      <c r="J8" s="26">
        <v>136.21</v>
      </c>
      <c r="K8" s="25">
        <v>151.53</v>
      </c>
      <c r="L8" s="26">
        <v>149.9</v>
      </c>
    </row>
    <row r="9" spans="2:14" x14ac:dyDescent="0.35">
      <c r="B9" s="24" t="s">
        <v>13</v>
      </c>
      <c r="C9" s="25">
        <v>2.46</v>
      </c>
      <c r="D9" s="26">
        <v>2.98</v>
      </c>
      <c r="E9" s="25">
        <v>3.42</v>
      </c>
      <c r="F9" s="26">
        <v>3.88</v>
      </c>
      <c r="G9" s="25"/>
      <c r="H9" s="26"/>
      <c r="I9" s="25">
        <v>37.82</v>
      </c>
      <c r="J9" s="26">
        <v>89.41</v>
      </c>
      <c r="K9" s="25">
        <v>146</v>
      </c>
      <c r="L9" s="26">
        <v>145.22999999999999</v>
      </c>
    </row>
    <row r="10" spans="2:14" x14ac:dyDescent="0.35">
      <c r="B10" s="24" t="s">
        <v>14</v>
      </c>
      <c r="C10" s="27"/>
      <c r="D10" s="28"/>
      <c r="E10" s="27"/>
      <c r="F10" s="28"/>
      <c r="G10" s="27"/>
      <c r="H10" s="28"/>
      <c r="I10" s="27"/>
      <c r="J10" s="28"/>
      <c r="K10" s="27"/>
      <c r="L10" s="28"/>
    </row>
    <row r="11" spans="2:14" x14ac:dyDescent="0.35">
      <c r="B11" s="29" t="s">
        <v>15</v>
      </c>
      <c r="C11" s="30">
        <v>-3.65</v>
      </c>
      <c r="D11" s="31">
        <v>-2.11</v>
      </c>
      <c r="E11" s="30">
        <v>275.93</v>
      </c>
      <c r="F11" s="31">
        <v>107.37</v>
      </c>
      <c r="G11" s="30">
        <v>976.63</v>
      </c>
      <c r="H11" s="31">
        <v>280.08999999999997</v>
      </c>
      <c r="I11" s="30">
        <v>0</v>
      </c>
      <c r="J11" s="31">
        <v>0</v>
      </c>
      <c r="K11" s="30">
        <v>73.819999999999993</v>
      </c>
      <c r="L11" s="31">
        <v>74.81</v>
      </c>
    </row>
    <row r="12" spans="2:14" x14ac:dyDescent="0.35">
      <c r="B12" s="32" t="s">
        <v>16</v>
      </c>
      <c r="C12" s="33">
        <v>2.08</v>
      </c>
      <c r="D12" s="34">
        <v>3.85</v>
      </c>
      <c r="E12" s="33">
        <v>4.13</v>
      </c>
      <c r="F12" s="34">
        <v>4.55</v>
      </c>
      <c r="G12" s="33">
        <v>5.99</v>
      </c>
      <c r="H12" s="34">
        <v>5.22</v>
      </c>
      <c r="I12" s="33">
        <v>11.47</v>
      </c>
      <c r="J12" s="34">
        <v>12.6</v>
      </c>
      <c r="K12" s="33">
        <v>345.86</v>
      </c>
      <c r="L12" s="34">
        <v>316.31</v>
      </c>
    </row>
    <row r="13" spans="2:14" x14ac:dyDescent="0.35">
      <c r="B13" s="32" t="s">
        <v>17</v>
      </c>
      <c r="C13" s="33">
        <v>2.78</v>
      </c>
      <c r="D13" s="34">
        <v>-0.05</v>
      </c>
      <c r="E13" s="33">
        <v>4.05</v>
      </c>
      <c r="F13" s="34">
        <v>10.25</v>
      </c>
      <c r="G13" s="33">
        <v>1010.09</v>
      </c>
      <c r="H13" s="34">
        <v>874.66</v>
      </c>
      <c r="I13" s="33">
        <v>52.67</v>
      </c>
      <c r="J13" s="34">
        <v>105.89</v>
      </c>
      <c r="K13" s="33">
        <v>43.31</v>
      </c>
      <c r="L13" s="34">
        <v>41.61</v>
      </c>
    </row>
    <row r="14" spans="2:14" x14ac:dyDescent="0.35">
      <c r="B14" s="32" t="s">
        <v>18</v>
      </c>
      <c r="C14" s="33">
        <v>1.1000000000000001</v>
      </c>
      <c r="D14" s="34">
        <v>1.45</v>
      </c>
      <c r="E14" s="33">
        <v>7.49</v>
      </c>
      <c r="F14" s="34">
        <v>12.86</v>
      </c>
      <c r="G14" s="33">
        <v>4444.26</v>
      </c>
      <c r="H14" s="34">
        <v>4552.63</v>
      </c>
      <c r="I14" s="33">
        <v>120.15</v>
      </c>
      <c r="J14" s="34">
        <v>82.31</v>
      </c>
      <c r="K14" s="33">
        <v>40.68</v>
      </c>
      <c r="L14" s="34">
        <v>38.840000000000003</v>
      </c>
    </row>
    <row r="15" spans="2:14" x14ac:dyDescent="0.35">
      <c r="B15" s="32" t="s">
        <v>19</v>
      </c>
      <c r="C15" s="35">
        <v>1.95</v>
      </c>
      <c r="D15" s="36">
        <v>-0.45</v>
      </c>
      <c r="E15" s="35">
        <v>2.68</v>
      </c>
      <c r="F15" s="36">
        <v>8.01</v>
      </c>
      <c r="G15" s="35">
        <v>4.1100000000000003</v>
      </c>
      <c r="H15" s="36">
        <v>3.96</v>
      </c>
      <c r="I15" s="35">
        <v>27.67</v>
      </c>
      <c r="J15" s="36">
        <v>42.65</v>
      </c>
      <c r="K15" s="35">
        <v>29.77</v>
      </c>
      <c r="L15" s="36">
        <v>29.03</v>
      </c>
    </row>
    <row r="16" spans="2:14" x14ac:dyDescent="0.35">
      <c r="B16" s="24" t="s">
        <v>22</v>
      </c>
      <c r="C16" s="27"/>
      <c r="D16" s="28"/>
      <c r="E16" s="27"/>
      <c r="F16" s="28"/>
      <c r="G16" s="27"/>
      <c r="H16" s="28"/>
      <c r="I16" s="27"/>
      <c r="J16" s="28"/>
      <c r="K16" s="27"/>
      <c r="L16" s="28"/>
    </row>
    <row r="17" spans="2:12" x14ac:dyDescent="0.35">
      <c r="B17" s="29" t="s">
        <v>23</v>
      </c>
      <c r="C17" s="30">
        <v>2.91</v>
      </c>
      <c r="D17" s="31">
        <v>2.0499999999999998</v>
      </c>
      <c r="E17" s="30">
        <v>3.25</v>
      </c>
      <c r="F17" s="31">
        <v>4.88</v>
      </c>
      <c r="G17" s="30">
        <v>1.07</v>
      </c>
      <c r="H17" s="31">
        <v>1.0900000000000001</v>
      </c>
      <c r="I17" s="30"/>
      <c r="J17" s="31"/>
      <c r="K17" s="30">
        <v>2119.96</v>
      </c>
      <c r="L17" s="31">
        <v>2021.41</v>
      </c>
    </row>
    <row r="18" spans="2:12" x14ac:dyDescent="0.35">
      <c r="B18" s="32" t="s">
        <v>24</v>
      </c>
      <c r="C18" s="35">
        <v>1.85</v>
      </c>
      <c r="D18" s="36">
        <v>3.57</v>
      </c>
      <c r="E18" s="35">
        <v>4.67</v>
      </c>
      <c r="F18" s="36">
        <v>6.59</v>
      </c>
      <c r="G18" s="35">
        <v>19.59</v>
      </c>
      <c r="H18" s="36">
        <v>18.670000000000002</v>
      </c>
      <c r="I18" s="35"/>
      <c r="J18" s="36"/>
      <c r="K18" s="35">
        <v>0</v>
      </c>
      <c r="L18" s="36">
        <v>0</v>
      </c>
    </row>
    <row r="19" spans="2:12" x14ac:dyDescent="0.35">
      <c r="B19" s="24" t="s">
        <v>25</v>
      </c>
      <c r="C19" s="27"/>
      <c r="D19" s="28"/>
      <c r="E19" s="27"/>
      <c r="F19" s="28"/>
      <c r="G19" s="27"/>
      <c r="H19" s="28"/>
      <c r="I19" s="27"/>
      <c r="J19" s="28"/>
      <c r="K19" s="27"/>
      <c r="L19" s="28"/>
    </row>
    <row r="20" spans="2:12" x14ac:dyDescent="0.35">
      <c r="B20" s="29" t="s">
        <v>26</v>
      </c>
      <c r="C20" s="37">
        <v>7.43</v>
      </c>
      <c r="D20" s="38">
        <v>7.21</v>
      </c>
      <c r="E20" s="37">
        <v>4.96</v>
      </c>
      <c r="F20" s="38">
        <v>5.42</v>
      </c>
      <c r="G20" s="37">
        <v>89.3</v>
      </c>
      <c r="H20" s="38">
        <v>88.99</v>
      </c>
      <c r="I20" s="37"/>
      <c r="J20" s="38"/>
      <c r="K20" s="37">
        <v>796.14</v>
      </c>
      <c r="L20" s="38">
        <v>769.61</v>
      </c>
    </row>
    <row r="21" spans="2:12" x14ac:dyDescent="0.35">
      <c r="B21" s="32" t="s">
        <v>27</v>
      </c>
      <c r="C21" s="33">
        <v>1.06</v>
      </c>
      <c r="D21" s="34">
        <v>2.12</v>
      </c>
      <c r="E21" s="33">
        <v>3.6</v>
      </c>
      <c r="F21" s="34">
        <v>6.5</v>
      </c>
      <c r="G21" s="33">
        <v>1.61</v>
      </c>
      <c r="H21" s="34">
        <v>1.64</v>
      </c>
      <c r="I21" s="33"/>
      <c r="J21" s="34"/>
      <c r="K21" s="33">
        <v>0</v>
      </c>
      <c r="L21" s="34">
        <v>0</v>
      </c>
    </row>
    <row r="22" spans="2:12" x14ac:dyDescent="0.35">
      <c r="B22" s="32" t="s">
        <v>28</v>
      </c>
      <c r="C22" s="35">
        <v>0.53</v>
      </c>
      <c r="D22" s="36">
        <v>1.03</v>
      </c>
      <c r="E22" s="35">
        <v>5.3</v>
      </c>
      <c r="F22" s="36">
        <v>6.58</v>
      </c>
      <c r="G22" s="35">
        <v>19.5</v>
      </c>
      <c r="H22" s="36">
        <v>20.59</v>
      </c>
      <c r="I22" s="35"/>
      <c r="J22" s="36"/>
      <c r="K22" s="35">
        <v>104.77</v>
      </c>
      <c r="L22" s="36">
        <v>101.52</v>
      </c>
    </row>
    <row r="23" spans="2:12" x14ac:dyDescent="0.35">
      <c r="B23" s="352" t="s">
        <v>259</v>
      </c>
      <c r="C23" s="353"/>
      <c r="D23" s="353"/>
    </row>
  </sheetData>
  <mergeCells count="8">
    <mergeCell ref="B23:D23"/>
    <mergeCell ref="B3:L4"/>
    <mergeCell ref="M4:N4"/>
    <mergeCell ref="C6:D6"/>
    <mergeCell ref="E6:F6"/>
    <mergeCell ref="G6:H6"/>
    <mergeCell ref="I6:J6"/>
    <mergeCell ref="K6:L6"/>
  </mergeCells>
  <pageMargins left="0.7" right="0.7" top="0.75" bottom="0.75" header="0.3" footer="0.3"/>
  <pageSetup paperSize="9" orientation="portrait"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88"/>
  <sheetViews>
    <sheetView showGridLines="0" zoomScaleNormal="100" workbookViewId="0"/>
  </sheetViews>
  <sheetFormatPr defaultColWidth="9.1796875" defaultRowHeight="14.5" x14ac:dyDescent="0.35"/>
  <cols>
    <col min="2" max="2" width="27" customWidth="1"/>
    <col min="3" max="11" width="11.7265625" customWidth="1"/>
  </cols>
  <sheetData>
    <row r="3" spans="2:13" ht="15" x14ac:dyDescent="0.35">
      <c r="B3" s="354" t="s">
        <v>8</v>
      </c>
      <c r="C3" s="354"/>
      <c r="D3" s="354"/>
      <c r="E3" s="354"/>
      <c r="F3" s="354"/>
      <c r="G3" s="354"/>
      <c r="H3" s="354"/>
      <c r="I3" s="354"/>
      <c r="J3" s="354"/>
      <c r="K3" s="354"/>
      <c r="L3" s="5"/>
    </row>
    <row r="4" spans="2:13" ht="15" thickBot="1" x14ac:dyDescent="0.4">
      <c r="B4" s="355"/>
      <c r="C4" s="355"/>
      <c r="D4" s="355"/>
      <c r="E4" s="355"/>
      <c r="F4" s="355"/>
      <c r="G4" s="355"/>
      <c r="H4" s="355"/>
      <c r="I4" s="355"/>
      <c r="J4" s="355"/>
      <c r="K4" s="355"/>
      <c r="L4" s="356" t="s">
        <v>9</v>
      </c>
      <c r="M4" s="357"/>
    </row>
    <row r="5" spans="2:13" x14ac:dyDescent="0.35">
      <c r="B5" s="164"/>
    </row>
    <row r="6" spans="2:13" x14ac:dyDescent="0.35">
      <c r="B6" s="3" t="s">
        <v>29</v>
      </c>
    </row>
    <row r="8" spans="2:13" ht="29" x14ac:dyDescent="0.35">
      <c r="B8" s="40" t="s">
        <v>30</v>
      </c>
      <c r="C8" s="41" t="s">
        <v>31</v>
      </c>
      <c r="D8" s="41" t="s">
        <v>32</v>
      </c>
      <c r="E8" s="41" t="s">
        <v>33</v>
      </c>
      <c r="F8" s="41" t="s">
        <v>34</v>
      </c>
      <c r="G8" s="41" t="s">
        <v>35</v>
      </c>
      <c r="H8" s="41" t="s">
        <v>36</v>
      </c>
      <c r="I8" s="41" t="s">
        <v>37</v>
      </c>
      <c r="J8" s="41" t="s">
        <v>38</v>
      </c>
      <c r="K8" s="42" t="s">
        <v>39</v>
      </c>
    </row>
    <row r="9" spans="2:13" x14ac:dyDescent="0.35">
      <c r="B9" s="43" t="s">
        <v>40</v>
      </c>
      <c r="C9" s="1">
        <v>12992</v>
      </c>
      <c r="D9" s="1">
        <v>874</v>
      </c>
      <c r="E9" s="1">
        <v>776</v>
      </c>
      <c r="F9" s="1">
        <v>333</v>
      </c>
      <c r="G9" s="1">
        <v>0</v>
      </c>
      <c r="H9" s="1">
        <v>2052</v>
      </c>
      <c r="I9" s="1">
        <v>4160</v>
      </c>
      <c r="J9" s="1">
        <v>4607</v>
      </c>
      <c r="K9" s="2">
        <v>25794</v>
      </c>
    </row>
    <row r="10" spans="2:13" x14ac:dyDescent="0.35">
      <c r="B10" s="43" t="s">
        <v>41</v>
      </c>
      <c r="C10" s="1">
        <v>4746</v>
      </c>
      <c r="D10" s="1">
        <v>2893</v>
      </c>
      <c r="E10" s="1">
        <v>0</v>
      </c>
      <c r="F10" s="1">
        <v>2453</v>
      </c>
      <c r="G10" s="1">
        <v>3328</v>
      </c>
      <c r="H10" s="1">
        <v>2333</v>
      </c>
      <c r="I10" s="1">
        <v>241</v>
      </c>
      <c r="J10" s="1">
        <v>5445</v>
      </c>
      <c r="K10" s="2">
        <v>21439</v>
      </c>
    </row>
    <row r="11" spans="2:13" x14ac:dyDescent="0.35">
      <c r="B11" s="43" t="s">
        <v>142</v>
      </c>
      <c r="C11" s="1">
        <v>9803</v>
      </c>
      <c r="D11" s="1">
        <v>11979</v>
      </c>
      <c r="E11" s="1">
        <v>83</v>
      </c>
      <c r="F11" s="1">
        <v>8528</v>
      </c>
      <c r="G11" s="1">
        <v>0</v>
      </c>
      <c r="H11" s="1">
        <v>830</v>
      </c>
      <c r="I11" s="1">
        <v>226</v>
      </c>
      <c r="J11" s="1">
        <v>1468</v>
      </c>
      <c r="K11" s="2">
        <v>32917</v>
      </c>
    </row>
    <row r="12" spans="2:13" x14ac:dyDescent="0.35">
      <c r="B12" s="43" t="s">
        <v>42</v>
      </c>
      <c r="C12" s="4">
        <v>9751</v>
      </c>
      <c r="D12" s="4">
        <v>4408.1099999999997</v>
      </c>
      <c r="E12" s="4">
        <v>83</v>
      </c>
      <c r="F12" s="4">
        <v>4832</v>
      </c>
      <c r="G12" s="4">
        <v>0</v>
      </c>
      <c r="H12" s="4">
        <v>830</v>
      </c>
      <c r="I12" s="4">
        <v>226</v>
      </c>
      <c r="J12" s="4">
        <v>1468</v>
      </c>
      <c r="K12" s="39">
        <v>21599</v>
      </c>
    </row>
    <row r="13" spans="2:13" x14ac:dyDescent="0.35">
      <c r="B13" s="44" t="s">
        <v>15</v>
      </c>
      <c r="C13" s="4">
        <v>1328</v>
      </c>
      <c r="D13" s="4">
        <v>0</v>
      </c>
      <c r="E13" s="4">
        <v>0</v>
      </c>
      <c r="F13" s="4">
        <v>0</v>
      </c>
      <c r="G13" s="4">
        <v>0</v>
      </c>
      <c r="H13" s="4">
        <v>0</v>
      </c>
      <c r="I13" s="4">
        <v>0</v>
      </c>
      <c r="J13" s="4">
        <v>0</v>
      </c>
      <c r="K13" s="39">
        <v>1328</v>
      </c>
    </row>
    <row r="14" spans="2:13" x14ac:dyDescent="0.35">
      <c r="B14" s="44" t="s">
        <v>43</v>
      </c>
      <c r="C14" s="4">
        <v>1272</v>
      </c>
      <c r="D14" s="4">
        <v>3506</v>
      </c>
      <c r="E14" s="4">
        <v>0</v>
      </c>
      <c r="F14" s="4">
        <v>1748</v>
      </c>
      <c r="G14" s="4">
        <v>0</v>
      </c>
      <c r="H14" s="4">
        <v>0</v>
      </c>
      <c r="I14" s="4">
        <v>0</v>
      </c>
      <c r="J14" s="4">
        <v>0</v>
      </c>
      <c r="K14" s="39">
        <v>6526</v>
      </c>
    </row>
    <row r="15" spans="2:13" x14ac:dyDescent="0.35">
      <c r="B15" s="44" t="s">
        <v>17</v>
      </c>
      <c r="C15" s="4">
        <v>3511</v>
      </c>
      <c r="D15" s="4">
        <v>903</v>
      </c>
      <c r="E15" s="4">
        <v>83</v>
      </c>
      <c r="F15" s="4">
        <v>2051</v>
      </c>
      <c r="G15" s="4">
        <v>0</v>
      </c>
      <c r="H15" s="4">
        <v>511</v>
      </c>
      <c r="I15" s="4">
        <v>0</v>
      </c>
      <c r="J15" s="4">
        <v>1468</v>
      </c>
      <c r="K15" s="39">
        <v>8526</v>
      </c>
    </row>
    <row r="16" spans="2:13" x14ac:dyDescent="0.35">
      <c r="B16" s="44" t="s">
        <v>18</v>
      </c>
      <c r="C16" s="4">
        <v>3097</v>
      </c>
      <c r="D16" s="4">
        <v>0</v>
      </c>
      <c r="E16" s="4">
        <v>0</v>
      </c>
      <c r="F16" s="4">
        <v>872</v>
      </c>
      <c r="G16" s="4">
        <v>0</v>
      </c>
      <c r="H16" s="4">
        <v>0</v>
      </c>
      <c r="I16" s="4">
        <v>226</v>
      </c>
      <c r="J16" s="4">
        <v>0</v>
      </c>
      <c r="K16" s="39">
        <v>4195</v>
      </c>
    </row>
    <row r="17" spans="2:12" x14ac:dyDescent="0.35">
      <c r="B17" s="44" t="s">
        <v>44</v>
      </c>
      <c r="C17" s="4">
        <v>0</v>
      </c>
      <c r="D17" s="4">
        <v>0</v>
      </c>
      <c r="E17" s="4">
        <v>0</v>
      </c>
      <c r="F17" s="4">
        <v>0</v>
      </c>
      <c r="G17" s="4">
        <v>0</v>
      </c>
      <c r="H17" s="4">
        <v>319</v>
      </c>
      <c r="I17" s="4">
        <v>0</v>
      </c>
      <c r="J17" s="4">
        <v>0</v>
      </c>
      <c r="K17" s="39">
        <v>319</v>
      </c>
    </row>
    <row r="18" spans="2:12" ht="16.5" x14ac:dyDescent="0.35">
      <c r="B18" s="45" t="s">
        <v>101</v>
      </c>
      <c r="C18" s="4">
        <v>543</v>
      </c>
      <c r="D18" s="4">
        <v>0</v>
      </c>
      <c r="E18" s="4">
        <v>0</v>
      </c>
      <c r="F18" s="4">
        <v>162</v>
      </c>
      <c r="G18" s="4">
        <v>0</v>
      </c>
      <c r="H18" s="4">
        <v>0</v>
      </c>
      <c r="I18" s="4">
        <v>0</v>
      </c>
      <c r="J18" s="4">
        <v>0</v>
      </c>
      <c r="K18" s="39">
        <v>705</v>
      </c>
    </row>
    <row r="19" spans="2:12" ht="16.5" x14ac:dyDescent="0.35">
      <c r="B19" s="43" t="s">
        <v>261</v>
      </c>
      <c r="C19" s="4">
        <v>0</v>
      </c>
      <c r="D19" s="4">
        <v>4</v>
      </c>
      <c r="E19" s="4">
        <v>0</v>
      </c>
      <c r="F19" s="4">
        <v>0</v>
      </c>
      <c r="G19" s="4">
        <v>0</v>
      </c>
      <c r="H19" s="4">
        <v>0</v>
      </c>
      <c r="I19" s="4">
        <v>0</v>
      </c>
      <c r="J19" s="4">
        <v>0</v>
      </c>
      <c r="K19" s="39">
        <v>4</v>
      </c>
    </row>
    <row r="20" spans="2:12" ht="16.5" hidden="1" x14ac:dyDescent="0.35">
      <c r="B20" s="44" t="s">
        <v>102</v>
      </c>
      <c r="C20" s="4">
        <v>0</v>
      </c>
      <c r="D20" s="4">
        <v>4</v>
      </c>
      <c r="E20" s="4">
        <v>0</v>
      </c>
      <c r="F20" s="4">
        <v>0</v>
      </c>
      <c r="G20" s="4">
        <v>0</v>
      </c>
      <c r="H20" s="4">
        <v>0</v>
      </c>
      <c r="I20" s="4">
        <v>0</v>
      </c>
      <c r="J20" s="4">
        <v>0</v>
      </c>
      <c r="K20" s="39">
        <v>4</v>
      </c>
      <c r="L20" s="4">
        <v>0</v>
      </c>
    </row>
    <row r="21" spans="2:12" x14ac:dyDescent="0.35">
      <c r="B21" s="43" t="s">
        <v>22</v>
      </c>
      <c r="C21" s="4">
        <v>52</v>
      </c>
      <c r="D21" s="4">
        <v>7195</v>
      </c>
      <c r="E21" s="4">
        <v>0</v>
      </c>
      <c r="F21" s="4">
        <v>3338</v>
      </c>
      <c r="G21" s="4">
        <v>0</v>
      </c>
      <c r="H21" s="4">
        <v>0</v>
      </c>
      <c r="I21" s="4">
        <v>0</v>
      </c>
      <c r="J21" s="4">
        <v>0</v>
      </c>
      <c r="K21" s="39">
        <v>10586</v>
      </c>
    </row>
    <row r="22" spans="2:12" x14ac:dyDescent="0.35">
      <c r="B22" s="45" t="s">
        <v>24</v>
      </c>
      <c r="C22" s="4">
        <v>52</v>
      </c>
      <c r="D22" s="4">
        <v>893</v>
      </c>
      <c r="E22" s="4">
        <v>0</v>
      </c>
      <c r="F22" s="4">
        <v>220</v>
      </c>
      <c r="G22" s="4">
        <v>0</v>
      </c>
      <c r="H22" s="4">
        <v>0</v>
      </c>
      <c r="I22" s="4">
        <v>0</v>
      </c>
      <c r="J22" s="4">
        <v>0</v>
      </c>
      <c r="K22" s="39">
        <v>1164</v>
      </c>
    </row>
    <row r="23" spans="2:12" x14ac:dyDescent="0.35">
      <c r="B23" s="45" t="s">
        <v>45</v>
      </c>
      <c r="C23" s="4">
        <v>0</v>
      </c>
      <c r="D23" s="4">
        <v>363</v>
      </c>
      <c r="E23" s="4">
        <v>0</v>
      </c>
      <c r="F23" s="4">
        <v>0</v>
      </c>
      <c r="G23" s="4">
        <v>0</v>
      </c>
      <c r="H23" s="4">
        <v>0</v>
      </c>
      <c r="I23" s="4">
        <v>0</v>
      </c>
      <c r="J23" s="4">
        <v>0</v>
      </c>
      <c r="K23" s="39">
        <v>363</v>
      </c>
    </row>
    <row r="24" spans="2:12" x14ac:dyDescent="0.35">
      <c r="B24" s="45" t="s">
        <v>23</v>
      </c>
      <c r="C24" s="4">
        <v>0</v>
      </c>
      <c r="D24" s="4">
        <v>5940</v>
      </c>
      <c r="E24" s="4">
        <v>0</v>
      </c>
      <c r="F24" s="4">
        <v>3119</v>
      </c>
      <c r="G24" s="4">
        <v>0</v>
      </c>
      <c r="H24" s="4">
        <v>0</v>
      </c>
      <c r="I24" s="4">
        <v>0</v>
      </c>
      <c r="J24" s="4">
        <v>0</v>
      </c>
      <c r="K24" s="39">
        <v>9058</v>
      </c>
    </row>
    <row r="25" spans="2:12" ht="16.5" x14ac:dyDescent="0.35">
      <c r="B25" s="43" t="s">
        <v>103</v>
      </c>
      <c r="C25" s="4">
        <v>0</v>
      </c>
      <c r="D25" s="4">
        <v>371</v>
      </c>
      <c r="E25" s="4">
        <v>0</v>
      </c>
      <c r="F25" s="4">
        <v>357</v>
      </c>
      <c r="G25" s="4">
        <v>0</v>
      </c>
      <c r="H25" s="4">
        <v>0</v>
      </c>
      <c r="I25" s="4">
        <v>0</v>
      </c>
      <c r="J25" s="4">
        <v>0</v>
      </c>
      <c r="K25" s="39">
        <v>729</v>
      </c>
    </row>
    <row r="26" spans="2:12" x14ac:dyDescent="0.35">
      <c r="B26" s="46" t="s">
        <v>46</v>
      </c>
      <c r="C26" s="2">
        <v>27542</v>
      </c>
      <c r="D26" s="2">
        <v>15746</v>
      </c>
      <c r="E26" s="2">
        <v>860</v>
      </c>
      <c r="F26" s="2">
        <v>11313</v>
      </c>
      <c r="G26" s="2">
        <v>3328</v>
      </c>
      <c r="H26" s="2">
        <v>5215</v>
      </c>
      <c r="I26" s="2">
        <v>4627</v>
      </c>
      <c r="J26" s="2">
        <v>11520</v>
      </c>
      <c r="K26" s="2">
        <v>80150</v>
      </c>
    </row>
    <row r="27" spans="2:12" ht="36.75" customHeight="1" x14ac:dyDescent="0.35">
      <c r="B27" s="364" t="s">
        <v>249</v>
      </c>
      <c r="C27" s="364"/>
      <c r="D27" s="364"/>
      <c r="E27" s="364"/>
      <c r="F27" s="364"/>
      <c r="G27" s="364"/>
      <c r="H27" s="364"/>
      <c r="I27" s="364"/>
      <c r="J27" s="364"/>
      <c r="K27" s="364"/>
    </row>
    <row r="28" spans="2:12" x14ac:dyDescent="0.35">
      <c r="B28" s="364"/>
      <c r="C28" s="364"/>
      <c r="D28" s="364"/>
      <c r="E28" s="364"/>
      <c r="F28" s="364"/>
      <c r="G28" s="364"/>
      <c r="H28" s="364"/>
      <c r="I28" s="364"/>
      <c r="J28" s="364"/>
      <c r="K28" s="364"/>
    </row>
    <row r="30" spans="2:12" x14ac:dyDescent="0.35">
      <c r="B30" s="3" t="s">
        <v>47</v>
      </c>
    </row>
    <row r="32" spans="2:12" ht="29" x14ac:dyDescent="0.35">
      <c r="B32" s="40" t="s">
        <v>48</v>
      </c>
      <c r="C32" s="41" t="s">
        <v>31</v>
      </c>
      <c r="D32" s="41" t="s">
        <v>32</v>
      </c>
      <c r="E32" s="41" t="s">
        <v>33</v>
      </c>
      <c r="F32" s="41" t="s">
        <v>34</v>
      </c>
      <c r="G32" s="41" t="s">
        <v>35</v>
      </c>
      <c r="H32" s="41" t="s">
        <v>36</v>
      </c>
      <c r="I32" s="41" t="s">
        <v>37</v>
      </c>
      <c r="J32" s="41" t="s">
        <v>38</v>
      </c>
      <c r="K32" s="42" t="s">
        <v>39</v>
      </c>
    </row>
    <row r="33" spans="2:11" x14ac:dyDescent="0.35">
      <c r="B33" s="43" t="s">
        <v>40</v>
      </c>
      <c r="C33" s="1">
        <v>9884</v>
      </c>
      <c r="D33" s="1">
        <v>758</v>
      </c>
      <c r="E33" s="1">
        <v>2638</v>
      </c>
      <c r="F33" s="1">
        <v>109</v>
      </c>
      <c r="G33" s="1">
        <v>0</v>
      </c>
      <c r="H33" s="1">
        <v>34</v>
      </c>
      <c r="I33" s="1">
        <v>642</v>
      </c>
      <c r="J33" s="1">
        <v>3771</v>
      </c>
      <c r="K33" s="2">
        <v>17837</v>
      </c>
    </row>
    <row r="34" spans="2:11" x14ac:dyDescent="0.35">
      <c r="B34" s="43" t="s">
        <v>41</v>
      </c>
      <c r="C34" s="1">
        <v>4442</v>
      </c>
      <c r="D34" s="1">
        <v>3603</v>
      </c>
      <c r="E34" s="1">
        <v>0</v>
      </c>
      <c r="F34" s="1">
        <v>1867</v>
      </c>
      <c r="G34" s="1">
        <v>12246</v>
      </c>
      <c r="H34" s="1">
        <v>2104</v>
      </c>
      <c r="I34" s="1">
        <v>50</v>
      </c>
      <c r="J34" s="1">
        <v>5465</v>
      </c>
      <c r="K34" s="2">
        <v>29778</v>
      </c>
    </row>
    <row r="35" spans="2:11" x14ac:dyDescent="0.35">
      <c r="B35" s="43" t="s">
        <v>142</v>
      </c>
      <c r="C35" s="1">
        <v>19104</v>
      </c>
      <c r="D35" s="1">
        <v>18858</v>
      </c>
      <c r="E35" s="1">
        <v>168</v>
      </c>
      <c r="F35" s="1">
        <v>6217</v>
      </c>
      <c r="G35" s="1">
        <v>0</v>
      </c>
      <c r="H35" s="1">
        <v>706</v>
      </c>
      <c r="I35" s="1">
        <v>545</v>
      </c>
      <c r="J35" s="1">
        <v>3530</v>
      </c>
      <c r="K35" s="2">
        <v>49128</v>
      </c>
    </row>
    <row r="36" spans="2:11" x14ac:dyDescent="0.35">
      <c r="B36" s="200" t="s">
        <v>42</v>
      </c>
      <c r="C36" s="4">
        <v>19067</v>
      </c>
      <c r="D36" s="4">
        <v>6915</v>
      </c>
      <c r="E36" s="4">
        <v>168</v>
      </c>
      <c r="F36" s="4">
        <v>3608</v>
      </c>
      <c r="G36" s="4">
        <v>0</v>
      </c>
      <c r="H36" s="4">
        <v>706</v>
      </c>
      <c r="I36" s="4">
        <v>545</v>
      </c>
      <c r="J36" s="4">
        <v>3530</v>
      </c>
      <c r="K36" s="39">
        <v>34539</v>
      </c>
    </row>
    <row r="37" spans="2:11" x14ac:dyDescent="0.35">
      <c r="B37" s="44" t="s">
        <v>15</v>
      </c>
      <c r="C37" s="4">
        <v>1516</v>
      </c>
      <c r="D37" s="4">
        <v>0</v>
      </c>
      <c r="E37" s="4">
        <v>0</v>
      </c>
      <c r="F37" s="4">
        <v>0</v>
      </c>
      <c r="G37" s="4">
        <v>0</v>
      </c>
      <c r="H37" s="4">
        <v>0</v>
      </c>
      <c r="I37" s="4">
        <v>0</v>
      </c>
      <c r="J37" s="4">
        <v>0</v>
      </c>
      <c r="K37" s="39">
        <v>1516</v>
      </c>
    </row>
    <row r="38" spans="2:11" x14ac:dyDescent="0.35">
      <c r="B38" s="44" t="s">
        <v>43</v>
      </c>
      <c r="C38" s="4">
        <v>2452</v>
      </c>
      <c r="D38" s="4">
        <v>5631</v>
      </c>
      <c r="E38" s="4">
        <v>0</v>
      </c>
      <c r="F38" s="4">
        <v>833</v>
      </c>
      <c r="G38" s="4">
        <v>0</v>
      </c>
      <c r="H38" s="4">
        <v>0</v>
      </c>
      <c r="I38" s="4">
        <v>0</v>
      </c>
      <c r="J38" s="4">
        <v>0</v>
      </c>
      <c r="K38" s="39">
        <v>8916</v>
      </c>
    </row>
    <row r="39" spans="2:11" x14ac:dyDescent="0.35">
      <c r="B39" s="44" t="s">
        <v>17</v>
      </c>
      <c r="C39" s="4">
        <v>5832</v>
      </c>
      <c r="D39" s="4">
        <v>1045</v>
      </c>
      <c r="E39" s="4">
        <v>168</v>
      </c>
      <c r="F39" s="4">
        <v>1897</v>
      </c>
      <c r="G39" s="4">
        <v>0</v>
      </c>
      <c r="H39" s="4">
        <v>376</v>
      </c>
      <c r="I39" s="4">
        <v>0</v>
      </c>
      <c r="J39" s="4">
        <v>2801</v>
      </c>
      <c r="K39" s="39">
        <v>12119</v>
      </c>
    </row>
    <row r="40" spans="2:11" x14ac:dyDescent="0.35">
      <c r="B40" s="44" t="s">
        <v>18</v>
      </c>
      <c r="C40" s="4">
        <v>6489</v>
      </c>
      <c r="D40" s="4">
        <v>0</v>
      </c>
      <c r="E40" s="4">
        <v>0</v>
      </c>
      <c r="F40" s="4">
        <v>504</v>
      </c>
      <c r="G40" s="4">
        <v>0</v>
      </c>
      <c r="H40" s="4">
        <v>0</v>
      </c>
      <c r="I40" s="4">
        <v>545</v>
      </c>
      <c r="J40" s="4">
        <v>0</v>
      </c>
      <c r="K40" s="39">
        <v>7538</v>
      </c>
    </row>
    <row r="41" spans="2:11" x14ac:dyDescent="0.35">
      <c r="B41" s="44" t="s">
        <v>44</v>
      </c>
      <c r="C41" s="4">
        <v>1819</v>
      </c>
      <c r="D41" s="4">
        <v>238</v>
      </c>
      <c r="E41" s="4">
        <v>0</v>
      </c>
      <c r="F41" s="4">
        <v>257</v>
      </c>
      <c r="G41" s="4">
        <v>0</v>
      </c>
      <c r="H41" s="4">
        <v>331</v>
      </c>
      <c r="I41" s="4">
        <v>0</v>
      </c>
      <c r="J41" s="4">
        <v>729</v>
      </c>
      <c r="K41" s="39">
        <v>3374</v>
      </c>
    </row>
    <row r="42" spans="2:11" ht="16.5" x14ac:dyDescent="0.35">
      <c r="B42" s="45" t="s">
        <v>101</v>
      </c>
      <c r="C42" s="4">
        <v>959</v>
      </c>
      <c r="D42" s="4">
        <v>0</v>
      </c>
      <c r="E42" s="4">
        <v>0</v>
      </c>
      <c r="F42" s="4">
        <v>118</v>
      </c>
      <c r="G42" s="4">
        <v>0</v>
      </c>
      <c r="H42" s="4">
        <v>0</v>
      </c>
      <c r="I42" s="4">
        <v>0</v>
      </c>
      <c r="J42" s="4">
        <v>0</v>
      </c>
      <c r="K42" s="39">
        <v>1077</v>
      </c>
    </row>
    <row r="43" spans="2:11" ht="16.5" x14ac:dyDescent="0.35">
      <c r="B43" s="200" t="s">
        <v>260</v>
      </c>
      <c r="C43" s="4">
        <v>0</v>
      </c>
      <c r="D43" s="4">
        <v>3</v>
      </c>
      <c r="E43" s="4">
        <v>0</v>
      </c>
      <c r="F43" s="4">
        <v>0</v>
      </c>
      <c r="G43" s="4">
        <v>0</v>
      </c>
      <c r="H43" s="4">
        <v>0</v>
      </c>
      <c r="I43" s="4">
        <v>0</v>
      </c>
      <c r="J43" s="4">
        <v>0</v>
      </c>
      <c r="K43" s="39">
        <v>3</v>
      </c>
    </row>
    <row r="44" spans="2:11" ht="16.5" hidden="1" x14ac:dyDescent="0.35">
      <c r="B44" s="44" t="s">
        <v>102</v>
      </c>
      <c r="C44" s="4">
        <v>0</v>
      </c>
      <c r="D44" s="4">
        <v>3</v>
      </c>
      <c r="E44" s="4">
        <v>0</v>
      </c>
      <c r="F44" s="4">
        <v>0</v>
      </c>
      <c r="G44" s="4">
        <v>0</v>
      </c>
      <c r="H44" s="4">
        <v>0</v>
      </c>
      <c r="I44" s="4">
        <v>0</v>
      </c>
      <c r="J44" s="4">
        <v>0</v>
      </c>
      <c r="K44" s="39">
        <v>3</v>
      </c>
    </row>
    <row r="45" spans="2:11" x14ac:dyDescent="0.35">
      <c r="B45" s="200" t="s">
        <v>22</v>
      </c>
      <c r="C45" s="4">
        <v>37</v>
      </c>
      <c r="D45" s="4">
        <v>11529</v>
      </c>
      <c r="E45" s="4">
        <v>0</v>
      </c>
      <c r="F45" s="4">
        <v>2331</v>
      </c>
      <c r="G45" s="4">
        <v>0</v>
      </c>
      <c r="H45" s="4">
        <v>0</v>
      </c>
      <c r="I45" s="4">
        <v>0</v>
      </c>
      <c r="J45" s="4">
        <v>0</v>
      </c>
      <c r="K45" s="39">
        <v>13897</v>
      </c>
    </row>
    <row r="46" spans="2:11" x14ac:dyDescent="0.35">
      <c r="B46" s="45" t="s">
        <v>24</v>
      </c>
      <c r="C46" s="4">
        <v>37</v>
      </c>
      <c r="D46" s="4">
        <v>698</v>
      </c>
      <c r="E46" s="4">
        <v>0</v>
      </c>
      <c r="F46" s="4">
        <v>268</v>
      </c>
      <c r="G46" s="4">
        <v>0</v>
      </c>
      <c r="H46" s="4">
        <v>0</v>
      </c>
      <c r="I46" s="4">
        <v>0</v>
      </c>
      <c r="J46" s="4">
        <v>0</v>
      </c>
      <c r="K46" s="39">
        <v>1002</v>
      </c>
    </row>
    <row r="47" spans="2:11" x14ac:dyDescent="0.35">
      <c r="B47" s="45" t="s">
        <v>45</v>
      </c>
      <c r="C47" s="4">
        <v>0</v>
      </c>
      <c r="D47" s="4">
        <v>571</v>
      </c>
      <c r="E47" s="4">
        <v>0</v>
      </c>
      <c r="F47" s="4">
        <v>0</v>
      </c>
      <c r="G47" s="4">
        <v>0</v>
      </c>
      <c r="H47" s="4">
        <v>0</v>
      </c>
      <c r="I47" s="4">
        <v>0</v>
      </c>
      <c r="J47" s="4">
        <v>0</v>
      </c>
      <c r="K47" s="39">
        <v>571</v>
      </c>
    </row>
    <row r="48" spans="2:11" x14ac:dyDescent="0.35">
      <c r="B48" s="45" t="s">
        <v>23</v>
      </c>
      <c r="C48" s="4">
        <v>0</v>
      </c>
      <c r="D48" s="4">
        <v>10260</v>
      </c>
      <c r="E48" s="4">
        <v>0</v>
      </c>
      <c r="F48" s="4">
        <v>2063</v>
      </c>
      <c r="G48" s="4">
        <v>0</v>
      </c>
      <c r="H48" s="4">
        <v>0</v>
      </c>
      <c r="I48" s="4">
        <v>0</v>
      </c>
      <c r="J48" s="4">
        <v>0</v>
      </c>
      <c r="K48" s="39">
        <v>12323</v>
      </c>
    </row>
    <row r="49" spans="2:11" ht="16.5" x14ac:dyDescent="0.35">
      <c r="B49" s="199" t="s">
        <v>144</v>
      </c>
      <c r="C49" s="4">
        <v>0</v>
      </c>
      <c r="D49" s="4">
        <v>411</v>
      </c>
      <c r="E49" s="4">
        <v>0</v>
      </c>
      <c r="F49" s="4">
        <v>278</v>
      </c>
      <c r="G49" s="4">
        <v>0</v>
      </c>
      <c r="H49" s="4">
        <v>0</v>
      </c>
      <c r="I49" s="4">
        <v>0</v>
      </c>
      <c r="J49" s="4">
        <v>0</v>
      </c>
      <c r="K49" s="39">
        <v>689</v>
      </c>
    </row>
    <row r="50" spans="2:11" x14ac:dyDescent="0.35">
      <c r="B50" s="46" t="s">
        <v>23</v>
      </c>
      <c r="C50" s="2">
        <v>33430</v>
      </c>
      <c r="D50" s="2">
        <v>23219</v>
      </c>
      <c r="E50" s="2">
        <v>2805</v>
      </c>
      <c r="F50" s="2">
        <v>8193</v>
      </c>
      <c r="G50" s="2">
        <v>12246</v>
      </c>
      <c r="H50" s="2">
        <v>2845</v>
      </c>
      <c r="I50" s="2">
        <v>1237</v>
      </c>
      <c r="J50" s="2">
        <v>12766</v>
      </c>
      <c r="K50" s="2">
        <v>96742</v>
      </c>
    </row>
    <row r="51" spans="2:11" ht="15" customHeight="1" x14ac:dyDescent="0.35">
      <c r="B51" s="364" t="s">
        <v>249</v>
      </c>
      <c r="C51" s="364"/>
      <c r="D51" s="364"/>
      <c r="E51" s="364"/>
      <c r="F51" s="364"/>
      <c r="G51" s="364"/>
      <c r="H51" s="364"/>
      <c r="I51" s="364"/>
      <c r="J51" s="364"/>
      <c r="K51" s="364"/>
    </row>
    <row r="52" spans="2:11" ht="39" customHeight="1" x14ac:dyDescent="0.35">
      <c r="B52" s="364"/>
      <c r="C52" s="364"/>
      <c r="D52" s="364"/>
      <c r="E52" s="364"/>
      <c r="F52" s="364"/>
      <c r="G52" s="364"/>
      <c r="H52" s="364"/>
      <c r="I52" s="364"/>
      <c r="J52" s="364"/>
      <c r="K52" s="364"/>
    </row>
    <row r="54" spans="2:11" ht="16.5" x14ac:dyDescent="0.35">
      <c r="B54" s="3" t="s">
        <v>135</v>
      </c>
    </row>
    <row r="56" spans="2:11" ht="29" x14ac:dyDescent="0.35">
      <c r="B56" s="40" t="s">
        <v>30</v>
      </c>
      <c r="C56" s="41" t="s">
        <v>31</v>
      </c>
      <c r="D56" s="41" t="s">
        <v>32</v>
      </c>
      <c r="E56" s="41" t="s">
        <v>33</v>
      </c>
      <c r="F56" s="41" t="s">
        <v>34</v>
      </c>
      <c r="G56" s="41" t="s">
        <v>35</v>
      </c>
      <c r="H56" s="41" t="s">
        <v>36</v>
      </c>
      <c r="I56" s="41" t="s">
        <v>37</v>
      </c>
      <c r="J56" s="41" t="s">
        <v>38</v>
      </c>
      <c r="K56" s="42" t="s">
        <v>39</v>
      </c>
    </row>
    <row r="57" spans="2:11" x14ac:dyDescent="0.35">
      <c r="B57" s="43" t="s">
        <v>40</v>
      </c>
      <c r="C57" s="1">
        <v>1</v>
      </c>
      <c r="D57" s="1">
        <v>0</v>
      </c>
      <c r="E57" s="1">
        <v>0</v>
      </c>
      <c r="F57" s="1">
        <v>96</v>
      </c>
      <c r="G57" s="1">
        <v>0</v>
      </c>
      <c r="H57" s="1">
        <v>0</v>
      </c>
      <c r="I57" s="1">
        <v>0</v>
      </c>
      <c r="J57" s="1">
        <v>0</v>
      </c>
      <c r="K57" s="2">
        <v>97</v>
      </c>
    </row>
    <row r="58" spans="2:11" x14ac:dyDescent="0.35">
      <c r="B58" s="43" t="s">
        <v>41</v>
      </c>
      <c r="C58" s="1">
        <v>0</v>
      </c>
      <c r="D58" s="1">
        <v>9</v>
      </c>
      <c r="E58" s="1">
        <v>0</v>
      </c>
      <c r="F58" s="1">
        <v>184</v>
      </c>
      <c r="G58" s="1">
        <v>0</v>
      </c>
      <c r="H58" s="1">
        <v>0</v>
      </c>
      <c r="I58" s="1">
        <v>0</v>
      </c>
      <c r="J58" s="1">
        <v>0</v>
      </c>
      <c r="K58" s="2">
        <v>193</v>
      </c>
    </row>
    <row r="59" spans="2:11" x14ac:dyDescent="0.35">
      <c r="B59" s="43" t="s">
        <v>142</v>
      </c>
      <c r="C59" s="1">
        <v>1</v>
      </c>
      <c r="D59" s="1">
        <v>194</v>
      </c>
      <c r="E59" s="1">
        <v>0</v>
      </c>
      <c r="F59" s="1">
        <v>1001</v>
      </c>
      <c r="G59" s="1">
        <v>0</v>
      </c>
      <c r="H59" s="1">
        <v>0</v>
      </c>
      <c r="I59" s="1">
        <v>0</v>
      </c>
      <c r="J59" s="1">
        <v>0</v>
      </c>
      <c r="K59" s="2">
        <v>1195</v>
      </c>
    </row>
    <row r="60" spans="2:11" x14ac:dyDescent="0.35">
      <c r="B60" s="200" t="s">
        <v>42</v>
      </c>
      <c r="C60" s="4">
        <v>1</v>
      </c>
      <c r="D60" s="4">
        <v>194</v>
      </c>
      <c r="E60" s="4">
        <v>0</v>
      </c>
      <c r="F60" s="4">
        <v>601</v>
      </c>
      <c r="G60" s="4">
        <v>0</v>
      </c>
      <c r="H60" s="4">
        <v>0</v>
      </c>
      <c r="I60" s="4">
        <v>0</v>
      </c>
      <c r="J60" s="4">
        <v>0</v>
      </c>
      <c r="K60" s="39">
        <v>795</v>
      </c>
    </row>
    <row r="61" spans="2:11" x14ac:dyDescent="0.35">
      <c r="B61" s="44" t="s">
        <v>15</v>
      </c>
      <c r="C61" s="4">
        <v>0</v>
      </c>
      <c r="D61" s="4">
        <v>0</v>
      </c>
      <c r="E61" s="4">
        <v>0</v>
      </c>
      <c r="F61" s="4">
        <v>0</v>
      </c>
      <c r="G61" s="4">
        <v>0</v>
      </c>
      <c r="H61" s="4">
        <v>0</v>
      </c>
      <c r="I61" s="4">
        <v>0</v>
      </c>
      <c r="J61" s="4">
        <v>0</v>
      </c>
      <c r="K61" s="39">
        <v>0</v>
      </c>
    </row>
    <row r="62" spans="2:11" x14ac:dyDescent="0.35">
      <c r="B62" s="44" t="s">
        <v>43</v>
      </c>
      <c r="C62" s="4">
        <v>0</v>
      </c>
      <c r="D62" s="4">
        <v>194</v>
      </c>
      <c r="E62" s="4">
        <v>0</v>
      </c>
      <c r="F62" s="4">
        <v>364</v>
      </c>
      <c r="G62" s="4">
        <v>0</v>
      </c>
      <c r="H62" s="4">
        <v>0</v>
      </c>
      <c r="I62" s="4">
        <v>0</v>
      </c>
      <c r="J62" s="4">
        <v>0</v>
      </c>
      <c r="K62" s="39">
        <v>558</v>
      </c>
    </row>
    <row r="63" spans="2:11" x14ac:dyDescent="0.35">
      <c r="B63" s="44" t="s">
        <v>17</v>
      </c>
      <c r="C63" s="4">
        <v>1</v>
      </c>
      <c r="D63" s="4">
        <v>0</v>
      </c>
      <c r="E63" s="4">
        <v>0</v>
      </c>
      <c r="F63" s="4">
        <v>81</v>
      </c>
      <c r="G63" s="4">
        <v>0</v>
      </c>
      <c r="H63" s="4">
        <v>0</v>
      </c>
      <c r="I63" s="4">
        <v>0</v>
      </c>
      <c r="J63" s="4">
        <v>0</v>
      </c>
      <c r="K63" s="39">
        <v>82</v>
      </c>
    </row>
    <row r="64" spans="2:11" x14ac:dyDescent="0.35">
      <c r="B64" s="44" t="s">
        <v>18</v>
      </c>
      <c r="C64" s="4">
        <v>0</v>
      </c>
      <c r="D64" s="4">
        <v>0</v>
      </c>
      <c r="E64" s="4">
        <v>0</v>
      </c>
      <c r="F64" s="4">
        <v>156</v>
      </c>
      <c r="G64" s="4">
        <v>0</v>
      </c>
      <c r="H64" s="4">
        <v>0</v>
      </c>
      <c r="I64" s="4">
        <v>0</v>
      </c>
      <c r="J64" s="4">
        <v>0</v>
      </c>
      <c r="K64" s="39">
        <v>156</v>
      </c>
    </row>
    <row r="65" spans="2:11" x14ac:dyDescent="0.35">
      <c r="B65" s="44" t="s">
        <v>44</v>
      </c>
      <c r="C65" s="4">
        <v>0</v>
      </c>
      <c r="D65" s="4">
        <v>0</v>
      </c>
      <c r="E65" s="4">
        <v>0</v>
      </c>
      <c r="F65" s="4">
        <v>0</v>
      </c>
      <c r="G65" s="4">
        <v>0</v>
      </c>
      <c r="H65" s="4">
        <v>0</v>
      </c>
      <c r="I65" s="4">
        <v>0</v>
      </c>
      <c r="J65" s="4">
        <v>0</v>
      </c>
      <c r="K65" s="39">
        <v>0</v>
      </c>
    </row>
    <row r="66" spans="2:11" ht="16.5" x14ac:dyDescent="0.35">
      <c r="B66" s="45" t="s">
        <v>102</v>
      </c>
      <c r="C66" s="4">
        <v>0</v>
      </c>
      <c r="D66" s="4">
        <v>0</v>
      </c>
      <c r="E66" s="4">
        <v>0</v>
      </c>
      <c r="F66" s="4">
        <v>0</v>
      </c>
      <c r="G66" s="4">
        <v>0</v>
      </c>
      <c r="H66" s="4">
        <v>0</v>
      </c>
      <c r="I66" s="4">
        <v>0</v>
      </c>
      <c r="J66" s="4">
        <v>0</v>
      </c>
      <c r="K66" s="39">
        <v>0</v>
      </c>
    </row>
    <row r="67" spans="2:11" x14ac:dyDescent="0.35">
      <c r="B67" s="200" t="s">
        <v>330</v>
      </c>
      <c r="C67" s="4">
        <v>0</v>
      </c>
      <c r="D67" s="4">
        <v>0</v>
      </c>
      <c r="E67" s="4">
        <v>0</v>
      </c>
      <c r="F67" s="4">
        <v>0</v>
      </c>
      <c r="G67" s="4">
        <v>0</v>
      </c>
      <c r="H67" s="4">
        <v>0</v>
      </c>
      <c r="I67" s="4">
        <v>0</v>
      </c>
      <c r="J67" s="4">
        <v>0</v>
      </c>
      <c r="K67" s="39">
        <v>0</v>
      </c>
    </row>
    <row r="68" spans="2:11" x14ac:dyDescent="0.35">
      <c r="B68" s="200" t="s">
        <v>22</v>
      </c>
      <c r="C68" s="4">
        <v>0</v>
      </c>
      <c r="D68" s="4">
        <v>0</v>
      </c>
      <c r="E68" s="4">
        <v>0</v>
      </c>
      <c r="F68" s="4">
        <v>400</v>
      </c>
      <c r="G68" s="4">
        <v>0</v>
      </c>
      <c r="H68" s="4">
        <v>0</v>
      </c>
      <c r="I68" s="4">
        <v>0</v>
      </c>
      <c r="J68" s="4">
        <v>0</v>
      </c>
      <c r="K68" s="39">
        <v>400</v>
      </c>
    </row>
    <row r="69" spans="2:11" x14ac:dyDescent="0.35">
      <c r="B69" s="45" t="s">
        <v>24</v>
      </c>
      <c r="C69" s="4">
        <v>0</v>
      </c>
      <c r="D69" s="4">
        <v>0</v>
      </c>
      <c r="E69" s="4">
        <v>0</v>
      </c>
      <c r="F69" s="4">
        <v>0</v>
      </c>
      <c r="G69" s="4">
        <v>0</v>
      </c>
      <c r="H69" s="4">
        <v>0</v>
      </c>
      <c r="I69" s="4">
        <v>0</v>
      </c>
      <c r="J69" s="4">
        <v>0</v>
      </c>
      <c r="K69" s="39">
        <v>0</v>
      </c>
    </row>
    <row r="70" spans="2:11" x14ac:dyDescent="0.35">
      <c r="B70" s="45" t="s">
        <v>45</v>
      </c>
      <c r="C70" s="4">
        <v>0</v>
      </c>
      <c r="D70" s="4">
        <v>0</v>
      </c>
      <c r="E70" s="4">
        <v>0</v>
      </c>
      <c r="F70" s="4">
        <v>0</v>
      </c>
      <c r="G70" s="4">
        <v>0</v>
      </c>
      <c r="H70" s="4">
        <v>0</v>
      </c>
      <c r="I70" s="4">
        <v>0</v>
      </c>
      <c r="J70" s="4">
        <v>0</v>
      </c>
      <c r="K70" s="39">
        <v>0</v>
      </c>
    </row>
    <row r="71" spans="2:11" x14ac:dyDescent="0.35">
      <c r="B71" s="45" t="s">
        <v>23</v>
      </c>
      <c r="C71" s="4">
        <v>0</v>
      </c>
      <c r="D71" s="4">
        <v>0</v>
      </c>
      <c r="E71" s="4">
        <v>0</v>
      </c>
      <c r="F71" s="4">
        <v>400</v>
      </c>
      <c r="G71" s="4">
        <v>0</v>
      </c>
      <c r="H71" s="4">
        <v>0</v>
      </c>
      <c r="I71" s="4">
        <v>0</v>
      </c>
      <c r="J71" s="4">
        <v>0</v>
      </c>
      <c r="K71" s="39">
        <v>400</v>
      </c>
    </row>
    <row r="72" spans="2:11" x14ac:dyDescent="0.35">
      <c r="B72" s="200" t="s">
        <v>25</v>
      </c>
      <c r="C72" s="4">
        <v>0</v>
      </c>
      <c r="D72" s="4">
        <v>0</v>
      </c>
      <c r="E72" s="4">
        <v>0</v>
      </c>
      <c r="F72" s="4">
        <v>0</v>
      </c>
      <c r="G72" s="4">
        <v>0</v>
      </c>
      <c r="H72" s="4">
        <v>0</v>
      </c>
      <c r="I72" s="4">
        <v>0</v>
      </c>
      <c r="J72" s="4">
        <v>0</v>
      </c>
      <c r="K72" s="39">
        <v>0</v>
      </c>
    </row>
    <row r="73" spans="2:11" x14ac:dyDescent="0.35">
      <c r="B73" s="46" t="s">
        <v>46</v>
      </c>
      <c r="C73" s="2">
        <v>2</v>
      </c>
      <c r="D73" s="2">
        <v>203</v>
      </c>
      <c r="E73" s="2">
        <v>0</v>
      </c>
      <c r="F73" s="2">
        <v>1280</v>
      </c>
      <c r="G73" s="2">
        <v>0</v>
      </c>
      <c r="H73" s="2">
        <v>0</v>
      </c>
      <c r="I73" s="2">
        <v>0</v>
      </c>
      <c r="J73" s="2">
        <v>0</v>
      </c>
      <c r="K73" s="2">
        <v>1484</v>
      </c>
    </row>
    <row r="74" spans="2:11" ht="15" customHeight="1" x14ac:dyDescent="0.35">
      <c r="B74" s="364" t="s">
        <v>250</v>
      </c>
      <c r="C74" s="364"/>
      <c r="D74" s="364"/>
      <c r="E74" s="364"/>
      <c r="F74" s="364"/>
      <c r="G74" s="364"/>
      <c r="H74" s="364"/>
      <c r="I74" s="364"/>
      <c r="J74" s="364"/>
      <c r="K74" s="364"/>
    </row>
    <row r="75" spans="2:11" ht="48" customHeight="1" x14ac:dyDescent="0.35">
      <c r="B75" s="364"/>
      <c r="C75" s="364"/>
      <c r="D75" s="364"/>
      <c r="E75" s="364"/>
      <c r="F75" s="364"/>
      <c r="G75" s="364"/>
      <c r="H75" s="364"/>
      <c r="I75" s="364"/>
      <c r="J75" s="364"/>
      <c r="K75" s="364"/>
    </row>
    <row r="77" spans="2:11" ht="16.5" x14ac:dyDescent="0.35">
      <c r="B77" s="3" t="s">
        <v>100</v>
      </c>
    </row>
    <row r="79" spans="2:11" ht="29" x14ac:dyDescent="0.35">
      <c r="B79" s="138" t="s">
        <v>49</v>
      </c>
      <c r="C79" s="91" t="s">
        <v>32</v>
      </c>
      <c r="D79" s="91" t="s">
        <v>31</v>
      </c>
      <c r="E79" s="91" t="s">
        <v>33</v>
      </c>
      <c r="F79" s="91" t="s">
        <v>90</v>
      </c>
      <c r="G79" s="91" t="s">
        <v>120</v>
      </c>
      <c r="H79" s="91" t="s">
        <v>46</v>
      </c>
    </row>
    <row r="80" spans="2:11" x14ac:dyDescent="0.35">
      <c r="B80" s="139" t="s">
        <v>12</v>
      </c>
      <c r="C80" s="207">
        <v>0</v>
      </c>
      <c r="D80" s="207">
        <v>4</v>
      </c>
      <c r="E80" s="207">
        <v>0</v>
      </c>
      <c r="F80" s="207">
        <v>212</v>
      </c>
      <c r="G80" s="207">
        <v>1572</v>
      </c>
      <c r="H80" s="207">
        <v>1788</v>
      </c>
    </row>
    <row r="81" spans="2:8" x14ac:dyDescent="0.35">
      <c r="B81" s="139" t="s">
        <v>13</v>
      </c>
      <c r="C81" s="207">
        <v>33</v>
      </c>
      <c r="D81" s="207">
        <v>10</v>
      </c>
      <c r="E81" s="207">
        <v>0</v>
      </c>
      <c r="F81" s="207">
        <v>661</v>
      </c>
      <c r="G81" s="207">
        <v>42</v>
      </c>
      <c r="H81" s="207">
        <v>746</v>
      </c>
    </row>
    <row r="82" spans="2:8" x14ac:dyDescent="0.35">
      <c r="B82" s="139" t="s">
        <v>142</v>
      </c>
      <c r="C82" s="207">
        <v>530</v>
      </c>
      <c r="D82" s="207">
        <v>156</v>
      </c>
      <c r="E82" s="207" t="s">
        <v>73</v>
      </c>
      <c r="F82" s="207">
        <v>2529</v>
      </c>
      <c r="G82" s="207">
        <v>283</v>
      </c>
      <c r="H82" s="207">
        <v>3498</v>
      </c>
    </row>
    <row r="83" spans="2:8" x14ac:dyDescent="0.35">
      <c r="B83" s="206" t="s">
        <v>42</v>
      </c>
      <c r="C83" s="140">
        <v>194</v>
      </c>
      <c r="D83" s="140">
        <v>156</v>
      </c>
      <c r="E83" s="140">
        <v>0</v>
      </c>
      <c r="F83" s="140">
        <v>1288</v>
      </c>
      <c r="G83" s="140">
        <v>168</v>
      </c>
      <c r="H83" s="140">
        <v>1806</v>
      </c>
    </row>
    <row r="84" spans="2:8" hidden="1" x14ac:dyDescent="0.35">
      <c r="B84" s="206" t="s">
        <v>20</v>
      </c>
      <c r="C84" s="140">
        <v>0</v>
      </c>
      <c r="D84" s="140">
        <v>4</v>
      </c>
      <c r="E84" s="140">
        <v>0</v>
      </c>
      <c r="F84" s="140">
        <v>212</v>
      </c>
      <c r="G84" s="140">
        <v>1572</v>
      </c>
      <c r="H84" s="2">
        <v>1788</v>
      </c>
    </row>
    <row r="85" spans="2:8" x14ac:dyDescent="0.35">
      <c r="B85" s="206" t="s">
        <v>22</v>
      </c>
      <c r="C85" s="140">
        <v>0</v>
      </c>
      <c r="D85" s="140">
        <v>0</v>
      </c>
      <c r="E85" s="140">
        <v>0</v>
      </c>
      <c r="F85" s="140">
        <v>1148</v>
      </c>
      <c r="G85" s="140">
        <v>115</v>
      </c>
      <c r="H85" s="140">
        <v>1263</v>
      </c>
    </row>
    <row r="86" spans="2:8" x14ac:dyDescent="0.35">
      <c r="B86" s="206" t="s">
        <v>25</v>
      </c>
      <c r="C86" s="140">
        <v>336</v>
      </c>
      <c r="D86" s="140">
        <v>0</v>
      </c>
      <c r="E86" s="140">
        <v>0</v>
      </c>
      <c r="F86" s="140">
        <v>93</v>
      </c>
      <c r="G86" s="140">
        <v>0</v>
      </c>
      <c r="H86" s="140">
        <v>429</v>
      </c>
    </row>
    <row r="87" spans="2:8" x14ac:dyDescent="0.35">
      <c r="B87" s="47" t="s">
        <v>46</v>
      </c>
      <c r="C87" s="2">
        <v>563</v>
      </c>
      <c r="D87" s="2">
        <v>171</v>
      </c>
      <c r="E87" s="2" t="s">
        <v>73</v>
      </c>
      <c r="F87" s="2">
        <v>3403</v>
      </c>
      <c r="G87" s="2">
        <v>1896</v>
      </c>
      <c r="H87" s="2">
        <v>6032</v>
      </c>
    </row>
    <row r="88" spans="2:8" x14ac:dyDescent="0.35">
      <c r="B88" s="166" t="s">
        <v>91</v>
      </c>
    </row>
  </sheetData>
  <mergeCells count="5">
    <mergeCell ref="B74:K75"/>
    <mergeCell ref="B3:K4"/>
    <mergeCell ref="L4:M4"/>
    <mergeCell ref="B27:K28"/>
    <mergeCell ref="B51:K52"/>
  </mergeCells>
  <pageMargins left="0.7" right="0.7" top="0.75" bottom="0.75" header="0.3" footer="0.3"/>
  <pageSetup paperSize="9"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21"/>
  <sheetViews>
    <sheetView showGridLines="0" zoomScaleNormal="100" workbookViewId="0">
      <selection activeCell="A2" sqref="A2"/>
    </sheetView>
  </sheetViews>
  <sheetFormatPr defaultColWidth="9.1796875" defaultRowHeight="14.5" x14ac:dyDescent="0.35"/>
  <cols>
    <col min="2" max="2" width="28.26953125" customWidth="1"/>
    <col min="3" max="8" width="13.26953125" customWidth="1"/>
  </cols>
  <sheetData>
    <row r="3" spans="2:12" ht="15" x14ac:dyDescent="0.35">
      <c r="B3" s="354" t="s">
        <v>136</v>
      </c>
      <c r="C3" s="354"/>
      <c r="D3" s="354"/>
      <c r="E3" s="354"/>
      <c r="F3" s="354"/>
      <c r="G3" s="354"/>
      <c r="H3" s="354"/>
      <c r="I3" s="5"/>
      <c r="J3" s="5"/>
      <c r="K3" s="5"/>
      <c r="L3" s="5"/>
    </row>
    <row r="4" spans="2:12" ht="15.5" thickBot="1" x14ac:dyDescent="0.4">
      <c r="B4" s="355"/>
      <c r="C4" s="355"/>
      <c r="D4" s="355"/>
      <c r="E4" s="355"/>
      <c r="F4" s="355"/>
      <c r="G4" s="355"/>
      <c r="H4" s="355"/>
      <c r="I4" s="356" t="s">
        <v>9</v>
      </c>
      <c r="J4" s="357"/>
      <c r="K4" s="5"/>
      <c r="L4" s="5"/>
    </row>
    <row r="6" spans="2:12" x14ac:dyDescent="0.35">
      <c r="B6" s="99"/>
      <c r="C6" s="360" t="s">
        <v>331</v>
      </c>
      <c r="D6" s="358"/>
      <c r="E6" s="360" t="s">
        <v>137</v>
      </c>
      <c r="F6" s="359"/>
      <c r="G6" s="360" t="s">
        <v>148</v>
      </c>
      <c r="H6" s="359"/>
    </row>
    <row r="7" spans="2:12" x14ac:dyDescent="0.35">
      <c r="B7" s="22"/>
      <c r="C7" s="23" t="s">
        <v>306</v>
      </c>
      <c r="D7" s="23" t="s">
        <v>307</v>
      </c>
      <c r="E7" s="23" t="s">
        <v>306</v>
      </c>
      <c r="F7" s="23" t="s">
        <v>307</v>
      </c>
      <c r="G7" s="23" t="s">
        <v>306</v>
      </c>
      <c r="H7" s="23" t="s">
        <v>307</v>
      </c>
    </row>
    <row r="8" spans="2:12" x14ac:dyDescent="0.35">
      <c r="B8" s="49" t="s">
        <v>12</v>
      </c>
      <c r="C8" s="186">
        <v>104.7</v>
      </c>
      <c r="D8" s="188">
        <v>103.1</v>
      </c>
      <c r="E8" s="96">
        <v>31.9</v>
      </c>
      <c r="F8" s="95">
        <v>31.8</v>
      </c>
      <c r="G8" s="96">
        <v>31.8</v>
      </c>
      <c r="H8" s="188">
        <v>31.7</v>
      </c>
    </row>
    <row r="9" spans="2:12" x14ac:dyDescent="0.35">
      <c r="B9" s="49" t="s">
        <v>13</v>
      </c>
      <c r="C9" s="189">
        <v>67.599999999999994</v>
      </c>
      <c r="D9" s="190">
        <v>67</v>
      </c>
      <c r="E9" s="189">
        <v>12.6</v>
      </c>
      <c r="F9" s="190">
        <v>12.5</v>
      </c>
      <c r="G9" s="189">
        <v>12.5</v>
      </c>
      <c r="H9" s="190">
        <v>12.4</v>
      </c>
    </row>
    <row r="10" spans="2:12" x14ac:dyDescent="0.35">
      <c r="B10" s="49" t="s">
        <v>142</v>
      </c>
      <c r="C10" s="189">
        <v>64.5</v>
      </c>
      <c r="D10" s="190">
        <v>69.400000000000006</v>
      </c>
      <c r="E10" s="189">
        <v>24.5</v>
      </c>
      <c r="F10" s="190">
        <v>28.8</v>
      </c>
      <c r="G10" s="189">
        <v>1.4</v>
      </c>
      <c r="H10" s="190">
        <v>2.2000000000000002</v>
      </c>
    </row>
    <row r="11" spans="2:12" x14ac:dyDescent="0.35">
      <c r="B11" s="201" t="s">
        <v>42</v>
      </c>
      <c r="C11" s="208">
        <v>64.5</v>
      </c>
      <c r="D11" s="209">
        <v>62.1</v>
      </c>
      <c r="E11" s="208">
        <v>24.5</v>
      </c>
      <c r="F11" s="209">
        <v>25.6</v>
      </c>
      <c r="G11" s="208">
        <v>1.4</v>
      </c>
      <c r="H11" s="209">
        <v>0.8</v>
      </c>
    </row>
    <row r="12" spans="2:12" x14ac:dyDescent="0.35">
      <c r="B12" s="202" t="s">
        <v>15</v>
      </c>
      <c r="C12" s="191">
        <v>8.8000000000000007</v>
      </c>
      <c r="D12" s="192">
        <v>9.1999999999999993</v>
      </c>
      <c r="E12" s="191">
        <v>2.7</v>
      </c>
      <c r="F12" s="192">
        <v>2.6</v>
      </c>
      <c r="G12" s="191">
        <v>0</v>
      </c>
      <c r="H12" s="192">
        <v>0</v>
      </c>
    </row>
    <row r="13" spans="2:12" x14ac:dyDescent="0.35">
      <c r="B13" s="203" t="s">
        <v>16</v>
      </c>
      <c r="C13" s="193">
        <v>36.9</v>
      </c>
      <c r="D13" s="194">
        <v>33.9</v>
      </c>
      <c r="E13" s="193">
        <v>15.8</v>
      </c>
      <c r="F13" s="194">
        <v>15.5</v>
      </c>
      <c r="G13" s="193">
        <v>0.9</v>
      </c>
      <c r="H13" s="194">
        <v>0.4</v>
      </c>
    </row>
    <row r="14" spans="2:12" x14ac:dyDescent="0.35">
      <c r="B14" s="203" t="s">
        <v>17</v>
      </c>
      <c r="C14" s="193">
        <v>7.4</v>
      </c>
      <c r="D14" s="194">
        <v>7.1</v>
      </c>
      <c r="E14" s="193">
        <v>2.1</v>
      </c>
      <c r="F14" s="194">
        <v>2.1</v>
      </c>
      <c r="G14" s="193">
        <v>0.4</v>
      </c>
      <c r="H14" s="194">
        <v>0.4</v>
      </c>
    </row>
    <row r="15" spans="2:12" x14ac:dyDescent="0.35">
      <c r="B15" s="203" t="s">
        <v>18</v>
      </c>
      <c r="C15" s="193">
        <v>7.6</v>
      </c>
      <c r="D15" s="194">
        <v>7.5</v>
      </c>
      <c r="E15" s="193">
        <v>3.9</v>
      </c>
      <c r="F15" s="194">
        <v>3.8</v>
      </c>
      <c r="G15" s="193">
        <v>0.1</v>
      </c>
      <c r="H15" s="194">
        <v>0.1</v>
      </c>
    </row>
    <row r="16" spans="2:12" x14ac:dyDescent="0.35">
      <c r="B16" s="204" t="s">
        <v>19</v>
      </c>
      <c r="C16" s="195">
        <v>3.7</v>
      </c>
      <c r="D16" s="196">
        <v>4.3</v>
      </c>
      <c r="E16" s="195">
        <v>0</v>
      </c>
      <c r="F16" s="196">
        <v>1.6</v>
      </c>
      <c r="G16" s="195">
        <v>0</v>
      </c>
      <c r="H16" s="196">
        <v>0</v>
      </c>
    </row>
    <row r="17" spans="2:8" x14ac:dyDescent="0.35">
      <c r="B17" s="201" t="s">
        <v>20</v>
      </c>
      <c r="C17" s="210">
        <v>0</v>
      </c>
      <c r="D17" s="209">
        <v>7.3</v>
      </c>
      <c r="E17" s="210">
        <v>0</v>
      </c>
      <c r="F17" s="209">
        <v>3.1</v>
      </c>
      <c r="G17" s="210">
        <v>0</v>
      </c>
      <c r="H17" s="209">
        <v>1.4</v>
      </c>
    </row>
    <row r="18" spans="2:8" x14ac:dyDescent="0.35">
      <c r="B18" s="205" t="s">
        <v>21</v>
      </c>
      <c r="C18" s="197">
        <v>0</v>
      </c>
      <c r="D18" s="198">
        <v>7.3</v>
      </c>
      <c r="E18" s="197">
        <v>0</v>
      </c>
      <c r="F18" s="198">
        <v>3.1</v>
      </c>
      <c r="G18" s="197">
        <v>0</v>
      </c>
      <c r="H18" s="198">
        <v>1.4</v>
      </c>
    </row>
    <row r="19" spans="2:8" x14ac:dyDescent="0.35">
      <c r="B19" s="50" t="s">
        <v>46</v>
      </c>
      <c r="C19" s="51">
        <v>236.8</v>
      </c>
      <c r="D19" s="51">
        <v>239.6</v>
      </c>
      <c r="E19" s="51">
        <v>69</v>
      </c>
      <c r="F19" s="51">
        <v>73.099999999999994</v>
      </c>
      <c r="G19" s="51">
        <v>45.6</v>
      </c>
      <c r="H19" s="51">
        <v>46.3</v>
      </c>
    </row>
    <row r="21" spans="2:8" ht="43.5" customHeight="1" x14ac:dyDescent="0.35">
      <c r="B21" s="363" t="s">
        <v>262</v>
      </c>
      <c r="C21" s="363"/>
      <c r="D21" s="363"/>
      <c r="E21" s="363"/>
      <c r="F21" s="363"/>
      <c r="G21" s="363"/>
    </row>
  </sheetData>
  <mergeCells count="6">
    <mergeCell ref="B21:G21"/>
    <mergeCell ref="I4:J4"/>
    <mergeCell ref="C6:D6"/>
    <mergeCell ref="E6:F6"/>
    <mergeCell ref="G6:H6"/>
    <mergeCell ref="B3:H4"/>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19"/>
  <sheetViews>
    <sheetView showGridLines="0" zoomScaleNormal="100" workbookViewId="0">
      <selection activeCell="A2" sqref="A2"/>
    </sheetView>
  </sheetViews>
  <sheetFormatPr defaultColWidth="9.1796875" defaultRowHeight="14.5" x14ac:dyDescent="0.35"/>
  <cols>
    <col min="2" max="2" width="24" customWidth="1"/>
    <col min="3" max="4" width="11.54296875" bestFit="1" customWidth="1"/>
    <col min="5" max="5" width="10.7265625" bestFit="1" customWidth="1"/>
    <col min="6" max="7" width="11.54296875" bestFit="1" customWidth="1"/>
    <col min="8" max="8" width="10.26953125" bestFit="1" customWidth="1"/>
    <col min="9" max="10" width="11.54296875" bestFit="1" customWidth="1"/>
  </cols>
  <sheetData>
    <row r="3" spans="2:12" ht="15" x14ac:dyDescent="0.35">
      <c r="B3" s="354" t="s">
        <v>138</v>
      </c>
      <c r="C3" s="354"/>
      <c r="D3" s="354"/>
      <c r="E3" s="354"/>
      <c r="F3" s="354"/>
      <c r="G3" s="354"/>
      <c r="H3" s="354"/>
      <c r="I3" s="354"/>
      <c r="J3" s="354"/>
      <c r="K3" s="5"/>
      <c r="L3" s="5"/>
    </row>
    <row r="4" spans="2:12" ht="15" thickBot="1" x14ac:dyDescent="0.4">
      <c r="B4" s="355"/>
      <c r="C4" s="355"/>
      <c r="D4" s="355"/>
      <c r="E4" s="355"/>
      <c r="F4" s="355"/>
      <c r="G4" s="355"/>
      <c r="H4" s="355"/>
      <c r="I4" s="355"/>
      <c r="J4" s="355"/>
      <c r="K4" s="356" t="s">
        <v>9</v>
      </c>
      <c r="L4" s="357"/>
    </row>
    <row r="5" spans="2:12" ht="15" x14ac:dyDescent="0.35">
      <c r="B5" s="11"/>
      <c r="C5" s="11"/>
      <c r="D5" s="11"/>
      <c r="E5" s="11"/>
      <c r="F5" s="11"/>
      <c r="G5" s="11"/>
      <c r="H5" s="11"/>
      <c r="I5" s="11"/>
      <c r="J5" s="11"/>
      <c r="K5" s="11"/>
      <c r="L5" s="11"/>
    </row>
    <row r="6" spans="2:12" x14ac:dyDescent="0.35">
      <c r="B6" s="53" t="s">
        <v>50</v>
      </c>
    </row>
    <row r="8" spans="2:12" x14ac:dyDescent="0.35">
      <c r="B8" s="98"/>
      <c r="C8" s="366" t="s">
        <v>51</v>
      </c>
      <c r="D8" s="366"/>
      <c r="E8" s="366"/>
      <c r="F8" s="367"/>
      <c r="G8" s="368" t="s">
        <v>52</v>
      </c>
      <c r="H8" s="366"/>
      <c r="I8" s="366"/>
      <c r="J8" s="367"/>
    </row>
    <row r="9" spans="2:12" ht="15" customHeight="1" x14ac:dyDescent="0.35">
      <c r="B9" s="99"/>
      <c r="C9" s="369" t="s">
        <v>251</v>
      </c>
      <c r="D9" s="370"/>
      <c r="E9" s="371" t="s">
        <v>139</v>
      </c>
      <c r="F9" s="370"/>
      <c r="G9" s="371" t="s">
        <v>110</v>
      </c>
      <c r="H9" s="370"/>
      <c r="I9" s="371" t="s">
        <v>130</v>
      </c>
      <c r="J9" s="370"/>
    </row>
    <row r="10" spans="2:12" x14ac:dyDescent="0.35">
      <c r="B10" s="22"/>
      <c r="C10" s="90" t="s">
        <v>306</v>
      </c>
      <c r="D10" s="54" t="s">
        <v>307</v>
      </c>
      <c r="E10" s="54" t="s">
        <v>306</v>
      </c>
      <c r="F10" s="54" t="s">
        <v>307</v>
      </c>
      <c r="G10" s="54" t="s">
        <v>306</v>
      </c>
      <c r="H10" s="54" t="s">
        <v>307</v>
      </c>
      <c r="I10" s="54" t="s">
        <v>306</v>
      </c>
      <c r="J10" s="54" t="s">
        <v>307</v>
      </c>
    </row>
    <row r="11" spans="2:12" x14ac:dyDescent="0.35">
      <c r="B11" s="55" t="s">
        <v>12</v>
      </c>
      <c r="C11" s="96">
        <v>17.100000000000001</v>
      </c>
      <c r="D11" s="97">
        <v>19.600000000000001</v>
      </c>
      <c r="E11" s="96">
        <v>37.200000000000003</v>
      </c>
      <c r="F11" s="97">
        <v>43.7</v>
      </c>
      <c r="G11" s="96">
        <v>4.0999999999999996</v>
      </c>
      <c r="H11" s="97">
        <v>4.5999999999999996</v>
      </c>
      <c r="I11" s="96">
        <v>2.1</v>
      </c>
      <c r="J11" s="96">
        <v>2.5</v>
      </c>
    </row>
    <row r="12" spans="2:12" x14ac:dyDescent="0.35">
      <c r="B12" s="55" t="s">
        <v>13</v>
      </c>
      <c r="C12" s="186">
        <v>10.3</v>
      </c>
      <c r="D12" s="187">
        <v>10.5</v>
      </c>
      <c r="E12" s="186">
        <v>36.6</v>
      </c>
      <c r="F12" s="187">
        <v>37.700000000000003</v>
      </c>
      <c r="G12" s="186">
        <v>1.8</v>
      </c>
      <c r="H12" s="187">
        <v>1.8</v>
      </c>
      <c r="I12" s="186">
        <v>1.9</v>
      </c>
      <c r="J12" s="186">
        <v>2.2000000000000002</v>
      </c>
    </row>
    <row r="13" spans="2:12" x14ac:dyDescent="0.35">
      <c r="B13" s="55" t="s">
        <v>142</v>
      </c>
      <c r="C13" s="186">
        <v>24.5</v>
      </c>
      <c r="D13" s="187">
        <v>28.6</v>
      </c>
      <c r="E13" s="186">
        <v>67.099999999999994</v>
      </c>
      <c r="F13" s="187">
        <v>68.099999999999994</v>
      </c>
      <c r="G13" s="186">
        <v>0</v>
      </c>
      <c r="H13" s="187">
        <v>0.2</v>
      </c>
      <c r="I13" s="186">
        <v>0.1</v>
      </c>
      <c r="J13" s="186">
        <v>0.2</v>
      </c>
    </row>
    <row r="14" spans="2:12" x14ac:dyDescent="0.35">
      <c r="B14" s="211" t="s">
        <v>42</v>
      </c>
      <c r="C14" s="213">
        <v>24.5</v>
      </c>
      <c r="D14" s="214">
        <v>25.6</v>
      </c>
      <c r="E14" s="213">
        <v>67.099999999999994</v>
      </c>
      <c r="F14" s="214">
        <v>63.8</v>
      </c>
      <c r="G14" s="213">
        <v>0</v>
      </c>
      <c r="H14" s="214">
        <v>0</v>
      </c>
      <c r="I14" s="213">
        <v>0.1</v>
      </c>
      <c r="J14" s="213">
        <v>0.1</v>
      </c>
    </row>
    <row r="15" spans="2:12" x14ac:dyDescent="0.35">
      <c r="B15" s="212" t="s">
        <v>20</v>
      </c>
      <c r="C15" s="213">
        <v>0</v>
      </c>
      <c r="D15" s="214">
        <v>2.9</v>
      </c>
      <c r="E15" s="213">
        <v>0</v>
      </c>
      <c r="F15" s="214">
        <v>4.3</v>
      </c>
      <c r="G15" s="213">
        <v>0</v>
      </c>
      <c r="H15" s="214">
        <v>0.2</v>
      </c>
      <c r="I15" s="213">
        <v>0</v>
      </c>
      <c r="J15" s="213">
        <v>0.2</v>
      </c>
    </row>
    <row r="16" spans="2:12" x14ac:dyDescent="0.35">
      <c r="B16" s="56" t="s">
        <v>46</v>
      </c>
      <c r="C16" s="57">
        <v>51.9</v>
      </c>
      <c r="D16" s="57">
        <v>58.7</v>
      </c>
      <c r="E16" s="57">
        <v>140.9</v>
      </c>
      <c r="F16" s="57">
        <v>149.5</v>
      </c>
      <c r="G16" s="57">
        <v>5.9</v>
      </c>
      <c r="H16" s="57">
        <v>6.6</v>
      </c>
      <c r="I16" s="57">
        <v>4.0999999999999996</v>
      </c>
      <c r="J16" s="57">
        <v>5</v>
      </c>
    </row>
    <row r="17" spans="2:8" x14ac:dyDescent="0.35">
      <c r="B17" s="58"/>
    </row>
    <row r="18" spans="2:8" ht="58" customHeight="1" x14ac:dyDescent="0.35">
      <c r="B18" s="365" t="s">
        <v>255</v>
      </c>
      <c r="C18" s="365"/>
      <c r="D18" s="365"/>
      <c r="E18" s="365"/>
      <c r="F18" s="365"/>
      <c r="G18" s="365"/>
      <c r="H18" s="365"/>
    </row>
    <row r="19" spans="2:8" x14ac:dyDescent="0.35">
      <c r="B19" s="59"/>
    </row>
  </sheetData>
  <mergeCells count="9">
    <mergeCell ref="B18:H18"/>
    <mergeCell ref="K4:L4"/>
    <mergeCell ref="B3:J4"/>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10ED-9FCE-4D21-9E22-6FA89507A192}">
  <dimension ref="A3:L20"/>
  <sheetViews>
    <sheetView showGridLines="0" zoomScaleNormal="100" workbookViewId="0">
      <selection activeCell="A2" sqref="A2"/>
    </sheetView>
  </sheetViews>
  <sheetFormatPr defaultRowHeight="14.5" x14ac:dyDescent="0.35"/>
  <cols>
    <col min="2" max="2" width="24" customWidth="1"/>
    <col min="3" max="3" width="11.81640625" bestFit="1" customWidth="1"/>
    <col min="4" max="4" width="11.54296875" bestFit="1" customWidth="1"/>
    <col min="5" max="5" width="10.26953125" bestFit="1" customWidth="1"/>
    <col min="6" max="8" width="11.54296875" bestFit="1" customWidth="1"/>
    <col min="9" max="10" width="12.26953125" bestFit="1" customWidth="1"/>
  </cols>
  <sheetData>
    <row r="3" spans="1:12" x14ac:dyDescent="0.35">
      <c r="B3" s="354" t="s">
        <v>140</v>
      </c>
      <c r="C3" s="354"/>
      <c r="D3" s="354"/>
      <c r="E3" s="354"/>
      <c r="F3" s="354"/>
      <c r="G3" s="354"/>
      <c r="H3" s="354"/>
      <c r="I3" s="354"/>
      <c r="J3" s="354"/>
    </row>
    <row r="4" spans="1:12" ht="15" thickBot="1" x14ac:dyDescent="0.4">
      <c r="B4" s="355"/>
      <c r="C4" s="355"/>
      <c r="D4" s="355"/>
      <c r="E4" s="355"/>
      <c r="F4" s="355"/>
      <c r="G4" s="355"/>
      <c r="H4" s="355"/>
      <c r="I4" s="355"/>
      <c r="J4" s="355"/>
      <c r="K4" s="372" t="s">
        <v>9</v>
      </c>
      <c r="L4" s="372"/>
    </row>
    <row r="7" spans="1:12" x14ac:dyDescent="0.35">
      <c r="B7" s="78"/>
      <c r="C7" s="377" t="s">
        <v>55</v>
      </c>
      <c r="D7" s="377"/>
      <c r="E7" s="377"/>
      <c r="F7" s="377"/>
      <c r="G7" s="377"/>
      <c r="H7" s="377"/>
      <c r="I7" s="377"/>
      <c r="J7" s="378"/>
    </row>
    <row r="8" spans="1:12" ht="15" customHeight="1" x14ac:dyDescent="0.35">
      <c r="B8" s="162"/>
      <c r="C8" s="373" t="s">
        <v>131</v>
      </c>
      <c r="D8" s="374"/>
      <c r="E8" s="375" t="s">
        <v>111</v>
      </c>
      <c r="F8" s="376"/>
      <c r="G8" s="375" t="s">
        <v>121</v>
      </c>
      <c r="H8" s="376"/>
      <c r="I8" s="375" t="s">
        <v>112</v>
      </c>
      <c r="J8" s="376"/>
    </row>
    <row r="9" spans="1:12" x14ac:dyDescent="0.35">
      <c r="B9" s="94"/>
      <c r="C9" s="165" t="str">
        <f>E9</f>
        <v>H1 2024</v>
      </c>
      <c r="D9" s="14" t="str">
        <f>J9</f>
        <v>H1 2023</v>
      </c>
      <c r="E9" s="14" t="s">
        <v>306</v>
      </c>
      <c r="F9" s="14" t="s">
        <v>307</v>
      </c>
      <c r="G9" s="14" t="s">
        <v>306</v>
      </c>
      <c r="H9" s="14" t="s">
        <v>307</v>
      </c>
      <c r="I9" s="14" t="s">
        <v>306</v>
      </c>
      <c r="J9" s="14" t="s">
        <v>307</v>
      </c>
    </row>
    <row r="10" spans="1:12" x14ac:dyDescent="0.35">
      <c r="B10" s="15" t="s">
        <v>12</v>
      </c>
      <c r="C10" s="100">
        <v>20.5</v>
      </c>
      <c r="D10" s="100">
        <v>19.2</v>
      </c>
      <c r="E10" s="100">
        <v>1.6</v>
      </c>
      <c r="F10" s="100">
        <v>1.6</v>
      </c>
      <c r="G10" s="100">
        <v>0</v>
      </c>
      <c r="H10" s="100">
        <v>0</v>
      </c>
      <c r="I10" s="100">
        <v>0.6</v>
      </c>
      <c r="J10" s="185">
        <v>0.9</v>
      </c>
    </row>
    <row r="11" spans="1:12" x14ac:dyDescent="0.35">
      <c r="B11" s="16" t="s">
        <v>13</v>
      </c>
      <c r="C11" s="185">
        <v>5.9</v>
      </c>
      <c r="D11" s="185">
        <v>4.7</v>
      </c>
      <c r="E11" s="185">
        <v>0.2</v>
      </c>
      <c r="F11" s="185">
        <v>0.1</v>
      </c>
      <c r="G11" s="185">
        <v>0</v>
      </c>
      <c r="H11" s="185">
        <v>0</v>
      </c>
      <c r="I11" s="185">
        <v>0.1</v>
      </c>
      <c r="J11" s="185">
        <v>0.2</v>
      </c>
    </row>
    <row r="12" spans="1:12" x14ac:dyDescent="0.35">
      <c r="B12" s="16" t="s">
        <v>142</v>
      </c>
      <c r="C12" s="185">
        <v>1</v>
      </c>
      <c r="D12" s="185">
        <v>1.1000000000000001</v>
      </c>
      <c r="E12" s="185">
        <v>1.1000000000000001</v>
      </c>
      <c r="F12" s="185">
        <v>1.3</v>
      </c>
      <c r="G12" s="185">
        <v>118.1</v>
      </c>
      <c r="H12" s="185">
        <v>98.3</v>
      </c>
      <c r="I12" s="185">
        <v>8.4</v>
      </c>
      <c r="J12" s="185">
        <v>8.3000000000000007</v>
      </c>
    </row>
    <row r="13" spans="1:12" x14ac:dyDescent="0.35">
      <c r="B13" s="414" t="s">
        <v>14</v>
      </c>
      <c r="C13" s="215">
        <v>1</v>
      </c>
      <c r="D13" s="215">
        <v>0.7</v>
      </c>
      <c r="E13" s="215">
        <v>1.1000000000000001</v>
      </c>
      <c r="F13" s="215">
        <v>1.3</v>
      </c>
      <c r="G13" s="215">
        <v>0</v>
      </c>
      <c r="H13" s="215">
        <v>0.5</v>
      </c>
      <c r="I13" s="215">
        <v>0</v>
      </c>
      <c r="J13" s="215">
        <v>0.1</v>
      </c>
    </row>
    <row r="14" spans="1:12" x14ac:dyDescent="0.35">
      <c r="B14" s="415" t="s">
        <v>22</v>
      </c>
      <c r="C14" s="215">
        <v>0</v>
      </c>
      <c r="D14" s="215">
        <v>0</v>
      </c>
      <c r="E14" s="215">
        <v>0</v>
      </c>
      <c r="F14" s="215">
        <v>0</v>
      </c>
      <c r="G14" s="215">
        <v>108.2</v>
      </c>
      <c r="H14" s="215">
        <v>95.6</v>
      </c>
      <c r="I14" s="215">
        <v>4.5</v>
      </c>
      <c r="J14" s="215">
        <v>4.7</v>
      </c>
    </row>
    <row r="15" spans="1:12" x14ac:dyDescent="0.35">
      <c r="B15" s="415" t="s">
        <v>20</v>
      </c>
      <c r="C15" s="215">
        <v>0</v>
      </c>
      <c r="D15" s="215">
        <v>0.3</v>
      </c>
      <c r="E15" s="215">
        <v>0</v>
      </c>
      <c r="F15" s="215">
        <v>0</v>
      </c>
      <c r="G15" s="215">
        <v>0</v>
      </c>
      <c r="H15" s="215">
        <v>0</v>
      </c>
      <c r="I15" s="215">
        <v>1.2</v>
      </c>
      <c r="J15" s="215">
        <v>1.3</v>
      </c>
    </row>
    <row r="16" spans="1:12" x14ac:dyDescent="0.35">
      <c r="A16" s="98"/>
      <c r="B16" s="415" t="s">
        <v>25</v>
      </c>
      <c r="C16" s="215">
        <v>0</v>
      </c>
      <c r="D16" s="215">
        <v>0</v>
      </c>
      <c r="E16" s="215">
        <v>0</v>
      </c>
      <c r="F16" s="215">
        <v>0</v>
      </c>
      <c r="G16" s="215">
        <v>9.9</v>
      </c>
      <c r="H16" s="215">
        <v>2.2000000000000002</v>
      </c>
      <c r="I16" s="215">
        <v>2.7</v>
      </c>
      <c r="J16" s="215">
        <v>2.2999999999999998</v>
      </c>
    </row>
    <row r="17" spans="1:10" x14ac:dyDescent="0.35">
      <c r="A17" s="98"/>
      <c r="B17" s="17" t="s">
        <v>46</v>
      </c>
      <c r="C17" s="88">
        <v>27.3</v>
      </c>
      <c r="D17" s="88">
        <v>24.9</v>
      </c>
      <c r="E17" s="88">
        <v>2.8</v>
      </c>
      <c r="F17" s="88">
        <v>3</v>
      </c>
      <c r="G17" s="88">
        <v>118.1</v>
      </c>
      <c r="H17" s="88">
        <v>98.3</v>
      </c>
      <c r="I17" s="88">
        <v>9</v>
      </c>
      <c r="J17" s="88">
        <v>9.3000000000000007</v>
      </c>
    </row>
    <row r="18" spans="1:10" x14ac:dyDescent="0.35">
      <c r="A18" s="98"/>
    </row>
    <row r="19" spans="1:10" ht="14.5" customHeight="1" x14ac:dyDescent="0.35">
      <c r="B19" s="52"/>
      <c r="C19" s="52"/>
      <c r="D19" s="52"/>
    </row>
    <row r="20" spans="1:10" x14ac:dyDescent="0.35">
      <c r="B20" s="52"/>
    </row>
  </sheetData>
  <mergeCells count="7">
    <mergeCell ref="B3:J4"/>
    <mergeCell ref="K4:L4"/>
    <mergeCell ref="C8:D8"/>
    <mergeCell ref="E8:F8"/>
    <mergeCell ref="G8:H8"/>
    <mergeCell ref="I8:J8"/>
    <mergeCell ref="C7:J7"/>
  </mergeCells>
  <pageMargins left="0.7" right="0.7" top="0.75" bottom="0.75" header="0.3" footer="0.3"/>
  <pageSetup paperSize="9"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V215"/>
  <sheetViews>
    <sheetView showGridLines="0" zoomScaleNormal="100" workbookViewId="0">
      <selection activeCell="A2" sqref="A2"/>
    </sheetView>
  </sheetViews>
  <sheetFormatPr defaultColWidth="9.1796875" defaultRowHeight="14.5" x14ac:dyDescent="0.35"/>
  <cols>
    <col min="2" max="2" width="32.54296875" customWidth="1"/>
    <col min="3" max="16" width="13.7265625" customWidth="1"/>
  </cols>
  <sheetData>
    <row r="3" spans="2:20" x14ac:dyDescent="0.35">
      <c r="B3" s="354" t="s">
        <v>93</v>
      </c>
      <c r="C3" s="354"/>
      <c r="D3" s="354"/>
      <c r="E3" s="354"/>
      <c r="F3" s="354"/>
      <c r="G3" s="354"/>
      <c r="H3" s="354"/>
      <c r="I3" s="354"/>
      <c r="J3" s="354"/>
      <c r="K3" s="354"/>
      <c r="L3" s="354"/>
      <c r="M3" s="354"/>
      <c r="N3" s="354"/>
      <c r="O3" s="354"/>
      <c r="P3" s="354"/>
      <c r="Q3" s="354"/>
      <c r="R3" s="354"/>
    </row>
    <row r="4" spans="2:20" ht="15" thickBot="1" x14ac:dyDescent="0.4">
      <c r="B4" s="355"/>
      <c r="C4" s="355"/>
      <c r="D4" s="355"/>
      <c r="E4" s="355"/>
      <c r="F4" s="355"/>
      <c r="G4" s="355"/>
      <c r="H4" s="355"/>
      <c r="I4" s="355"/>
      <c r="J4" s="355"/>
      <c r="K4" s="355"/>
      <c r="L4" s="355"/>
      <c r="M4" s="355"/>
      <c r="N4" s="355"/>
      <c r="O4" s="355"/>
      <c r="P4" s="355"/>
      <c r="Q4" s="355"/>
      <c r="R4" s="355"/>
      <c r="S4" s="356" t="s">
        <v>9</v>
      </c>
      <c r="T4" s="357"/>
    </row>
    <row r="8" spans="2:20" ht="16.5" x14ac:dyDescent="0.35">
      <c r="B8" s="61" t="s">
        <v>104</v>
      </c>
      <c r="C8" s="8"/>
      <c r="D8" s="7"/>
      <c r="E8" s="8"/>
      <c r="F8" s="7"/>
      <c r="G8" s="8"/>
      <c r="H8" s="7"/>
      <c r="I8" s="8"/>
      <c r="J8" s="7"/>
      <c r="K8" s="8"/>
      <c r="L8" s="7"/>
      <c r="M8" s="8"/>
    </row>
    <row r="10" spans="2:20" ht="40" customHeight="1" x14ac:dyDescent="0.35">
      <c r="C10" s="360" t="s">
        <v>53</v>
      </c>
      <c r="D10" s="359"/>
      <c r="E10" s="360" t="s">
        <v>126</v>
      </c>
      <c r="F10" s="359"/>
      <c r="G10" s="360" t="s">
        <v>54</v>
      </c>
      <c r="H10" s="359"/>
      <c r="I10" s="360" t="s">
        <v>152</v>
      </c>
      <c r="J10" s="359"/>
      <c r="K10" s="384" t="s">
        <v>149</v>
      </c>
      <c r="L10" s="385"/>
      <c r="M10" s="395" t="s">
        <v>46</v>
      </c>
      <c r="N10" s="396"/>
    </row>
    <row r="11" spans="2:20" x14ac:dyDescent="0.35">
      <c r="B11" s="22"/>
      <c r="C11" s="23" t="s">
        <v>306</v>
      </c>
      <c r="D11" s="23" t="s">
        <v>307</v>
      </c>
      <c r="E11" s="23" t="s">
        <v>306</v>
      </c>
      <c r="F11" s="23" t="s">
        <v>307</v>
      </c>
      <c r="G11" s="23" t="s">
        <v>306</v>
      </c>
      <c r="H11" s="23" t="s">
        <v>307</v>
      </c>
      <c r="I11" s="23" t="s">
        <v>306</v>
      </c>
      <c r="J11" s="23" t="s">
        <v>307</v>
      </c>
      <c r="K11" s="23" t="s">
        <v>306</v>
      </c>
      <c r="L11" s="23" t="s">
        <v>307</v>
      </c>
      <c r="M11" s="62" t="str">
        <f>+K11</f>
        <v>H1 2024</v>
      </c>
      <c r="N11" s="63" t="str">
        <f>+L11</f>
        <v>H1 2023</v>
      </c>
    </row>
    <row r="12" spans="2:20" x14ac:dyDescent="0.35">
      <c r="B12" s="24" t="s">
        <v>12</v>
      </c>
      <c r="C12" s="176">
        <v>122</v>
      </c>
      <c r="D12" s="177">
        <v>166</v>
      </c>
      <c r="E12" s="178">
        <v>1738</v>
      </c>
      <c r="F12" s="177">
        <v>1446</v>
      </c>
      <c r="G12" s="178">
        <v>531</v>
      </c>
      <c r="H12" s="177">
        <v>1007</v>
      </c>
      <c r="I12" s="178">
        <v>292</v>
      </c>
      <c r="J12" s="177">
        <v>263</v>
      </c>
      <c r="K12" s="178">
        <v>8</v>
      </c>
      <c r="L12" s="177">
        <v>20</v>
      </c>
      <c r="M12" s="121">
        <v>2691</v>
      </c>
      <c r="N12" s="121">
        <v>2903</v>
      </c>
      <c r="P12" s="7"/>
    </row>
    <row r="13" spans="2:20" x14ac:dyDescent="0.35">
      <c r="B13" s="24" t="s">
        <v>13</v>
      </c>
      <c r="C13" s="167">
        <v>144</v>
      </c>
      <c r="D13" s="168">
        <v>112</v>
      </c>
      <c r="E13" s="169">
        <v>403</v>
      </c>
      <c r="F13" s="168">
        <v>417</v>
      </c>
      <c r="G13" s="169">
        <v>184</v>
      </c>
      <c r="H13" s="168">
        <v>376</v>
      </c>
      <c r="I13" s="169">
        <v>155</v>
      </c>
      <c r="J13" s="168">
        <v>128</v>
      </c>
      <c r="K13" s="169">
        <v>2</v>
      </c>
      <c r="L13" s="168">
        <v>6</v>
      </c>
      <c r="M13" s="66">
        <v>889</v>
      </c>
      <c r="N13" s="66">
        <v>1038</v>
      </c>
      <c r="P13" s="7"/>
    </row>
    <row r="14" spans="2:20" x14ac:dyDescent="0.35">
      <c r="B14" s="24" t="s">
        <v>142</v>
      </c>
      <c r="C14" s="167">
        <v>41</v>
      </c>
      <c r="D14" s="168">
        <v>56</v>
      </c>
      <c r="E14" s="169">
        <v>731</v>
      </c>
      <c r="F14" s="168">
        <v>797</v>
      </c>
      <c r="G14" s="169">
        <v>1018</v>
      </c>
      <c r="H14" s="168">
        <v>1473</v>
      </c>
      <c r="I14" s="169">
        <v>33</v>
      </c>
      <c r="J14" s="168">
        <v>70</v>
      </c>
      <c r="K14" s="169">
        <v>6</v>
      </c>
      <c r="L14" s="168">
        <v>3</v>
      </c>
      <c r="M14" s="66">
        <v>1829</v>
      </c>
      <c r="N14" s="66">
        <v>2399</v>
      </c>
      <c r="P14" s="7"/>
    </row>
    <row r="15" spans="2:20" x14ac:dyDescent="0.35">
      <c r="B15" s="184" t="s">
        <v>42</v>
      </c>
      <c r="C15" s="216">
        <v>41</v>
      </c>
      <c r="D15" s="217">
        <v>55</v>
      </c>
      <c r="E15" s="218">
        <v>731</v>
      </c>
      <c r="F15" s="217">
        <v>717</v>
      </c>
      <c r="G15" s="218">
        <v>552</v>
      </c>
      <c r="H15" s="217">
        <v>854</v>
      </c>
      <c r="I15" s="218">
        <v>21</v>
      </c>
      <c r="J15" s="217">
        <v>35</v>
      </c>
      <c r="K15" s="218">
        <v>6</v>
      </c>
      <c r="L15" s="217">
        <v>1</v>
      </c>
      <c r="M15" s="66">
        <v>1352</v>
      </c>
      <c r="N15" s="66">
        <v>1662</v>
      </c>
      <c r="P15" s="7"/>
    </row>
    <row r="16" spans="2:20" x14ac:dyDescent="0.35">
      <c r="B16" s="181" t="s">
        <v>15</v>
      </c>
      <c r="C16" s="179">
        <v>0</v>
      </c>
      <c r="D16" s="170">
        <v>7</v>
      </c>
      <c r="E16" s="179">
        <v>64</v>
      </c>
      <c r="F16" s="180">
        <v>71</v>
      </c>
      <c r="G16" s="171">
        <v>0</v>
      </c>
      <c r="H16" s="170">
        <v>0</v>
      </c>
      <c r="I16" s="172">
        <v>0</v>
      </c>
      <c r="J16" s="173">
        <v>0</v>
      </c>
      <c r="K16" s="172">
        <v>0</v>
      </c>
      <c r="L16" s="173">
        <v>0</v>
      </c>
      <c r="M16" s="67">
        <v>64</v>
      </c>
      <c r="N16" s="67">
        <v>77</v>
      </c>
      <c r="P16" s="7"/>
    </row>
    <row r="17" spans="2:16" x14ac:dyDescent="0.35">
      <c r="B17" s="182" t="s">
        <v>16</v>
      </c>
      <c r="C17" s="171">
        <v>0</v>
      </c>
      <c r="D17" s="170">
        <v>1</v>
      </c>
      <c r="E17" s="171">
        <v>414</v>
      </c>
      <c r="F17" s="170">
        <v>439</v>
      </c>
      <c r="G17" s="171">
        <v>314</v>
      </c>
      <c r="H17" s="170">
        <v>417</v>
      </c>
      <c r="I17" s="171">
        <v>4</v>
      </c>
      <c r="J17" s="170">
        <v>14</v>
      </c>
      <c r="K17" s="171">
        <v>2</v>
      </c>
      <c r="L17" s="173">
        <v>-1</v>
      </c>
      <c r="M17" s="67">
        <v>733</v>
      </c>
      <c r="N17" s="67">
        <v>870</v>
      </c>
      <c r="P17" s="7"/>
    </row>
    <row r="18" spans="2:16" x14ac:dyDescent="0.35">
      <c r="B18" s="182" t="s">
        <v>17</v>
      </c>
      <c r="C18" s="171">
        <v>27</v>
      </c>
      <c r="D18" s="170">
        <v>31</v>
      </c>
      <c r="E18" s="171">
        <v>59</v>
      </c>
      <c r="F18" s="170">
        <v>57</v>
      </c>
      <c r="G18" s="171">
        <v>176</v>
      </c>
      <c r="H18" s="170">
        <v>253</v>
      </c>
      <c r="I18" s="171">
        <v>2</v>
      </c>
      <c r="J18" s="170">
        <v>2</v>
      </c>
      <c r="K18" s="171">
        <v>5</v>
      </c>
      <c r="L18" s="180">
        <v>1</v>
      </c>
      <c r="M18" s="67">
        <v>268</v>
      </c>
      <c r="N18" s="67">
        <v>344</v>
      </c>
      <c r="P18" s="7"/>
    </row>
    <row r="19" spans="2:16" x14ac:dyDescent="0.35">
      <c r="B19" s="182" t="s">
        <v>18</v>
      </c>
      <c r="C19" s="171">
        <v>2</v>
      </c>
      <c r="D19" s="170">
        <v>2</v>
      </c>
      <c r="E19" s="171">
        <v>132</v>
      </c>
      <c r="F19" s="170">
        <v>107</v>
      </c>
      <c r="G19" s="171">
        <v>50</v>
      </c>
      <c r="H19" s="170">
        <v>152</v>
      </c>
      <c r="I19" s="171">
        <v>4</v>
      </c>
      <c r="J19" s="170">
        <v>8</v>
      </c>
      <c r="K19" s="171">
        <v>0</v>
      </c>
      <c r="L19" s="173">
        <v>0</v>
      </c>
      <c r="M19" s="67">
        <v>189</v>
      </c>
      <c r="N19" s="67">
        <v>269</v>
      </c>
      <c r="P19" s="7"/>
    </row>
    <row r="20" spans="2:16" x14ac:dyDescent="0.35">
      <c r="B20" s="182" t="s">
        <v>19</v>
      </c>
      <c r="C20" s="171">
        <v>11</v>
      </c>
      <c r="D20" s="170">
        <v>15</v>
      </c>
      <c r="E20" s="171">
        <v>62</v>
      </c>
      <c r="F20" s="170">
        <v>43</v>
      </c>
      <c r="G20" s="171">
        <v>9</v>
      </c>
      <c r="H20" s="170">
        <v>15</v>
      </c>
      <c r="I20" s="171">
        <v>12</v>
      </c>
      <c r="J20" s="170">
        <v>11</v>
      </c>
      <c r="K20" s="171">
        <v>0</v>
      </c>
      <c r="L20" s="173">
        <v>1</v>
      </c>
      <c r="M20" s="67">
        <v>94</v>
      </c>
      <c r="N20" s="67">
        <v>85</v>
      </c>
      <c r="P20" s="7"/>
    </row>
    <row r="21" spans="2:16" x14ac:dyDescent="0.35">
      <c r="B21" s="183" t="s">
        <v>56</v>
      </c>
      <c r="C21" s="174">
        <v>0</v>
      </c>
      <c r="D21" s="175">
        <v>0</v>
      </c>
      <c r="E21" s="174">
        <v>0</v>
      </c>
      <c r="F21" s="175">
        <v>0</v>
      </c>
      <c r="G21" s="174">
        <v>3</v>
      </c>
      <c r="H21" s="175">
        <v>17</v>
      </c>
      <c r="I21" s="174">
        <v>0</v>
      </c>
      <c r="J21" s="175">
        <v>0</v>
      </c>
      <c r="K21" s="174">
        <v>0</v>
      </c>
      <c r="L21" s="175">
        <v>0</v>
      </c>
      <c r="M21" s="67">
        <v>3</v>
      </c>
      <c r="N21" s="67">
        <v>17</v>
      </c>
      <c r="P21" s="7"/>
    </row>
    <row r="22" spans="2:16" x14ac:dyDescent="0.35">
      <c r="B22" s="184" t="s">
        <v>57</v>
      </c>
      <c r="C22" s="216">
        <v>0</v>
      </c>
      <c r="D22" s="217">
        <v>0</v>
      </c>
      <c r="E22" s="218">
        <v>0</v>
      </c>
      <c r="F22" s="217">
        <v>80</v>
      </c>
      <c r="G22" s="218">
        <v>0</v>
      </c>
      <c r="H22" s="217">
        <v>33</v>
      </c>
      <c r="I22" s="218">
        <v>0</v>
      </c>
      <c r="J22" s="217">
        <v>10</v>
      </c>
      <c r="K22" s="219">
        <v>0</v>
      </c>
      <c r="L22" s="220">
        <v>0</v>
      </c>
      <c r="M22" s="66">
        <v>0</v>
      </c>
      <c r="N22" s="66">
        <v>122</v>
      </c>
      <c r="P22" s="7"/>
    </row>
    <row r="23" spans="2:16" x14ac:dyDescent="0.35">
      <c r="B23" s="184" t="s">
        <v>22</v>
      </c>
      <c r="C23" s="216">
        <v>0</v>
      </c>
      <c r="D23" s="217">
        <v>1</v>
      </c>
      <c r="E23" s="218">
        <v>0</v>
      </c>
      <c r="F23" s="217">
        <v>0</v>
      </c>
      <c r="G23" s="218">
        <v>462</v>
      </c>
      <c r="H23" s="217">
        <v>479</v>
      </c>
      <c r="I23" s="218">
        <v>10</v>
      </c>
      <c r="J23" s="217">
        <v>20</v>
      </c>
      <c r="K23" s="218">
        <v>0</v>
      </c>
      <c r="L23" s="217">
        <v>1</v>
      </c>
      <c r="M23" s="67">
        <v>472</v>
      </c>
      <c r="N23" s="67">
        <v>502</v>
      </c>
      <c r="P23" s="7"/>
    </row>
    <row r="24" spans="2:16" x14ac:dyDescent="0.35">
      <c r="B24" s="184" t="s">
        <v>25</v>
      </c>
      <c r="C24" s="216">
        <v>0</v>
      </c>
      <c r="D24" s="217">
        <v>0</v>
      </c>
      <c r="E24" s="218">
        <v>0</v>
      </c>
      <c r="F24" s="217">
        <v>0</v>
      </c>
      <c r="G24" s="218">
        <v>4</v>
      </c>
      <c r="H24" s="217">
        <v>107</v>
      </c>
      <c r="I24" s="218">
        <v>1</v>
      </c>
      <c r="J24" s="217">
        <v>5</v>
      </c>
      <c r="K24" s="218">
        <v>0</v>
      </c>
      <c r="L24" s="217">
        <v>0</v>
      </c>
      <c r="M24" s="67">
        <v>5</v>
      </c>
      <c r="N24" s="67">
        <v>112</v>
      </c>
      <c r="P24" s="7"/>
    </row>
    <row r="25" spans="2:16" x14ac:dyDescent="0.35">
      <c r="B25" s="24" t="s">
        <v>56</v>
      </c>
      <c r="C25" s="167">
        <v>0</v>
      </c>
      <c r="D25" s="168">
        <v>0</v>
      </c>
      <c r="E25" s="169">
        <v>3</v>
      </c>
      <c r="F25" s="168">
        <v>0</v>
      </c>
      <c r="G25" s="169">
        <v>2</v>
      </c>
      <c r="H25" s="168">
        <v>7</v>
      </c>
      <c r="I25" s="169">
        <v>31</v>
      </c>
      <c r="J25" s="168">
        <v>48</v>
      </c>
      <c r="K25" s="169">
        <v>20</v>
      </c>
      <c r="L25" s="168">
        <v>29</v>
      </c>
      <c r="M25" s="66">
        <v>56</v>
      </c>
      <c r="N25" s="66">
        <v>84</v>
      </c>
      <c r="P25" s="7"/>
    </row>
    <row r="26" spans="2:16" x14ac:dyDescent="0.35">
      <c r="B26" s="68" t="s">
        <v>46</v>
      </c>
      <c r="C26" s="69">
        <v>307</v>
      </c>
      <c r="D26" s="69">
        <v>335</v>
      </c>
      <c r="E26" s="69">
        <v>2876</v>
      </c>
      <c r="F26" s="69">
        <v>2660</v>
      </c>
      <c r="G26" s="69">
        <v>1734</v>
      </c>
      <c r="H26" s="69">
        <v>2862</v>
      </c>
      <c r="I26" s="69">
        <v>510</v>
      </c>
      <c r="J26" s="69">
        <v>509</v>
      </c>
      <c r="K26" s="69">
        <v>37</v>
      </c>
      <c r="L26" s="69">
        <v>58</v>
      </c>
      <c r="M26" s="70">
        <v>5464</v>
      </c>
      <c r="N26" s="71">
        <v>6424</v>
      </c>
      <c r="P26" s="7"/>
    </row>
    <row r="27" spans="2:16" ht="26.25" customHeight="1" x14ac:dyDescent="0.35">
      <c r="B27" s="380" t="s">
        <v>256</v>
      </c>
      <c r="C27" s="381"/>
      <c r="D27" s="381"/>
      <c r="E27" s="381"/>
      <c r="F27" s="381"/>
      <c r="G27" s="381"/>
      <c r="H27" s="381"/>
      <c r="I27" s="381"/>
      <c r="J27" s="381"/>
      <c r="K27" s="381"/>
      <c r="L27" s="381"/>
      <c r="M27" s="381"/>
      <c r="N27" s="381"/>
      <c r="O27" s="381"/>
      <c r="P27" s="381"/>
    </row>
    <row r="28" spans="2:16" ht="18.75" customHeight="1" x14ac:dyDescent="0.35">
      <c r="B28" s="381"/>
      <c r="C28" s="381"/>
      <c r="D28" s="381"/>
      <c r="E28" s="381"/>
      <c r="F28" s="381"/>
      <c r="G28" s="381"/>
      <c r="H28" s="381"/>
      <c r="I28" s="381"/>
      <c r="J28" s="381"/>
      <c r="K28" s="381"/>
      <c r="L28" s="381"/>
      <c r="M28" s="381"/>
      <c r="N28" s="381"/>
      <c r="O28" s="381"/>
      <c r="P28" s="381"/>
    </row>
    <row r="29" spans="2:16" ht="16.5" x14ac:dyDescent="0.35">
      <c r="B29" s="72" t="s">
        <v>105</v>
      </c>
      <c r="C29" s="73"/>
      <c r="D29" s="73"/>
      <c r="E29" s="73"/>
      <c r="F29" s="73"/>
      <c r="G29" s="73"/>
      <c r="H29" s="73"/>
      <c r="I29" s="73"/>
      <c r="J29" s="73"/>
      <c r="K29" s="73"/>
    </row>
    <row r="30" spans="2:16" ht="15" customHeight="1" x14ac:dyDescent="0.35">
      <c r="C30" s="74"/>
      <c r="D30" s="74"/>
      <c r="E30" s="74"/>
      <c r="F30" s="74"/>
      <c r="G30" s="74"/>
      <c r="H30" s="74"/>
      <c r="I30" s="74"/>
      <c r="J30" s="74"/>
      <c r="K30" s="74"/>
      <c r="L30" s="7"/>
      <c r="M30" s="74"/>
    </row>
    <row r="31" spans="2:16" ht="40" customHeight="1" x14ac:dyDescent="0.35">
      <c r="C31" s="389" t="str">
        <f>+C10</f>
        <v>Conventional Generation &amp; Global Trading</v>
      </c>
      <c r="D31" s="390"/>
      <c r="E31" s="389" t="str">
        <f>+E10</f>
        <v>Enel Grids</v>
      </c>
      <c r="F31" s="390"/>
      <c r="G31" s="389" t="str">
        <f>+G10</f>
        <v>EGP</v>
      </c>
      <c r="H31" s="390"/>
      <c r="I31" s="360" t="s">
        <v>152</v>
      </c>
      <c r="J31" s="359"/>
      <c r="K31" s="384" t="s">
        <v>151</v>
      </c>
      <c r="L31" s="385"/>
      <c r="M31" s="391" t="s">
        <v>46</v>
      </c>
      <c r="N31" s="392"/>
    </row>
    <row r="32" spans="2:16" x14ac:dyDescent="0.35">
      <c r="B32" s="22"/>
      <c r="C32" s="23" t="str">
        <f>+C11</f>
        <v>H1 2024</v>
      </c>
      <c r="D32" s="23" t="str">
        <f>+D11</f>
        <v>H1 2023</v>
      </c>
      <c r="E32" s="23" t="str">
        <f>+E11</f>
        <v>H1 2024</v>
      </c>
      <c r="F32" s="23" t="str">
        <f>+F11</f>
        <v>H1 2023</v>
      </c>
      <c r="G32" s="23" t="str">
        <f>+G11</f>
        <v>H1 2024</v>
      </c>
      <c r="H32" s="23" t="str">
        <f>+H11</f>
        <v>H1 2023</v>
      </c>
      <c r="I32" s="23" t="str">
        <f>+I11</f>
        <v>H1 2024</v>
      </c>
      <c r="J32" s="23" t="str">
        <f>+J11</f>
        <v>H1 2023</v>
      </c>
      <c r="K32" s="23" t="str">
        <f>+K11</f>
        <v>H1 2024</v>
      </c>
      <c r="L32" s="23" t="str">
        <f>+L11</f>
        <v>H1 2023</v>
      </c>
      <c r="M32" s="63" t="str">
        <f>+K32</f>
        <v>H1 2024</v>
      </c>
      <c r="N32" s="63" t="str">
        <f>+L32</f>
        <v>H1 2023</v>
      </c>
      <c r="O32" s="122"/>
    </row>
    <row r="33" spans="2:16" x14ac:dyDescent="0.35">
      <c r="B33" s="24" t="s">
        <v>12</v>
      </c>
      <c r="C33" s="118">
        <v>102</v>
      </c>
      <c r="D33" s="119">
        <v>128</v>
      </c>
      <c r="E33" s="120">
        <v>812</v>
      </c>
      <c r="F33" s="119">
        <v>645</v>
      </c>
      <c r="G33" s="120">
        <v>475</v>
      </c>
      <c r="H33" s="119">
        <v>949</v>
      </c>
      <c r="I33" s="120">
        <v>78</v>
      </c>
      <c r="J33" s="119">
        <v>54</v>
      </c>
      <c r="K33" s="120">
        <v>4</v>
      </c>
      <c r="L33" s="119">
        <v>5</v>
      </c>
      <c r="M33" s="121">
        <v>1470</v>
      </c>
      <c r="N33" s="121">
        <v>1781</v>
      </c>
    </row>
    <row r="34" spans="2:16" x14ac:dyDescent="0.35">
      <c r="B34" s="24" t="s">
        <v>13</v>
      </c>
      <c r="C34" s="167">
        <v>3</v>
      </c>
      <c r="D34" s="168">
        <v>5</v>
      </c>
      <c r="E34" s="169">
        <v>91</v>
      </c>
      <c r="F34" s="168">
        <v>190</v>
      </c>
      <c r="G34" s="169">
        <v>148</v>
      </c>
      <c r="H34" s="168">
        <v>341</v>
      </c>
      <c r="I34" s="169">
        <v>18</v>
      </c>
      <c r="J34" s="168">
        <v>9</v>
      </c>
      <c r="K34" s="169">
        <v>0</v>
      </c>
      <c r="L34" s="168">
        <v>0</v>
      </c>
      <c r="M34" s="66">
        <v>259</v>
      </c>
      <c r="N34" s="66">
        <v>545</v>
      </c>
    </row>
    <row r="35" spans="2:16" x14ac:dyDescent="0.35">
      <c r="B35" s="24" t="s">
        <v>142</v>
      </c>
      <c r="C35" s="167">
        <v>3</v>
      </c>
      <c r="D35" s="168">
        <v>2</v>
      </c>
      <c r="E35" s="169">
        <v>145</v>
      </c>
      <c r="F35" s="168">
        <v>139</v>
      </c>
      <c r="G35" s="169">
        <v>912</v>
      </c>
      <c r="H35" s="168">
        <v>1351</v>
      </c>
      <c r="I35" s="169">
        <v>21</v>
      </c>
      <c r="J35" s="168">
        <v>26</v>
      </c>
      <c r="K35" s="169">
        <v>4</v>
      </c>
      <c r="L35" s="168">
        <v>1</v>
      </c>
      <c r="M35" s="66">
        <v>1084</v>
      </c>
      <c r="N35" s="66">
        <v>1518</v>
      </c>
    </row>
    <row r="36" spans="2:16" x14ac:dyDescent="0.35">
      <c r="B36" s="184" t="s">
        <v>14</v>
      </c>
      <c r="C36" s="216">
        <v>2</v>
      </c>
      <c r="D36" s="217">
        <v>2</v>
      </c>
      <c r="E36" s="218">
        <v>145</v>
      </c>
      <c r="F36" s="217">
        <v>115</v>
      </c>
      <c r="G36" s="218">
        <v>478</v>
      </c>
      <c r="H36" s="217">
        <v>778</v>
      </c>
      <c r="I36" s="218">
        <v>18</v>
      </c>
      <c r="J36" s="217">
        <v>20</v>
      </c>
      <c r="K36" s="218">
        <v>4</v>
      </c>
      <c r="L36" s="217">
        <v>0</v>
      </c>
      <c r="M36" s="66">
        <v>647</v>
      </c>
      <c r="N36" s="66">
        <v>915</v>
      </c>
    </row>
    <row r="37" spans="2:16" x14ac:dyDescent="0.35">
      <c r="B37" s="181" t="s">
        <v>15</v>
      </c>
      <c r="C37" s="179">
        <v>0</v>
      </c>
      <c r="D37" s="170">
        <v>0</v>
      </c>
      <c r="E37" s="179">
        <v>9</v>
      </c>
      <c r="F37" s="180">
        <v>7</v>
      </c>
      <c r="G37" s="171">
        <v>0</v>
      </c>
      <c r="H37" s="170">
        <v>0</v>
      </c>
      <c r="I37" s="172">
        <v>0</v>
      </c>
      <c r="J37" s="173">
        <v>0</v>
      </c>
      <c r="K37" s="172">
        <v>0</v>
      </c>
      <c r="L37" s="173">
        <v>0</v>
      </c>
      <c r="M37" s="67">
        <v>9</v>
      </c>
      <c r="N37" s="67">
        <v>7</v>
      </c>
    </row>
    <row r="38" spans="2:16" x14ac:dyDescent="0.35">
      <c r="B38" s="182" t="s">
        <v>16</v>
      </c>
      <c r="C38" s="171">
        <v>0</v>
      </c>
      <c r="D38" s="170">
        <v>0</v>
      </c>
      <c r="E38" s="171">
        <v>100</v>
      </c>
      <c r="F38" s="170">
        <v>76</v>
      </c>
      <c r="G38" s="171">
        <v>289</v>
      </c>
      <c r="H38" s="170">
        <v>393</v>
      </c>
      <c r="I38" s="171">
        <v>3</v>
      </c>
      <c r="J38" s="170">
        <v>1</v>
      </c>
      <c r="K38" s="171">
        <v>0</v>
      </c>
      <c r="L38" s="173">
        <v>0</v>
      </c>
      <c r="M38" s="67">
        <v>392</v>
      </c>
      <c r="N38" s="67">
        <v>470</v>
      </c>
    </row>
    <row r="39" spans="2:16" x14ac:dyDescent="0.35">
      <c r="B39" s="182" t="s">
        <v>17</v>
      </c>
      <c r="C39" s="171">
        <v>1</v>
      </c>
      <c r="D39" s="170">
        <v>2</v>
      </c>
      <c r="E39" s="171">
        <v>5</v>
      </c>
      <c r="F39" s="170">
        <v>7</v>
      </c>
      <c r="G39" s="171">
        <v>143</v>
      </c>
      <c r="H39" s="170">
        <v>218</v>
      </c>
      <c r="I39" s="171">
        <v>1</v>
      </c>
      <c r="J39" s="170">
        <v>1</v>
      </c>
      <c r="K39" s="171">
        <v>4</v>
      </c>
      <c r="L39" s="180">
        <v>0</v>
      </c>
      <c r="M39" s="67">
        <v>155</v>
      </c>
      <c r="N39" s="67">
        <v>229</v>
      </c>
    </row>
    <row r="40" spans="2:16" x14ac:dyDescent="0.35">
      <c r="B40" s="182" t="s">
        <v>18</v>
      </c>
      <c r="C40" s="171">
        <v>0</v>
      </c>
      <c r="D40" s="170">
        <v>0</v>
      </c>
      <c r="E40" s="171">
        <v>28</v>
      </c>
      <c r="F40" s="170">
        <v>23</v>
      </c>
      <c r="G40" s="171">
        <v>38</v>
      </c>
      <c r="H40" s="170">
        <v>141</v>
      </c>
      <c r="I40" s="171">
        <v>2</v>
      </c>
      <c r="J40" s="170">
        <v>7</v>
      </c>
      <c r="K40" s="171">
        <v>0</v>
      </c>
      <c r="L40" s="173">
        <v>0</v>
      </c>
      <c r="M40" s="67">
        <v>68</v>
      </c>
      <c r="N40" s="67">
        <v>170</v>
      </c>
    </row>
    <row r="41" spans="2:16" x14ac:dyDescent="0.35">
      <c r="B41" s="182" t="s">
        <v>19</v>
      </c>
      <c r="C41" s="171">
        <v>0</v>
      </c>
      <c r="D41" s="170">
        <v>0</v>
      </c>
      <c r="E41" s="171">
        <v>4</v>
      </c>
      <c r="F41" s="170">
        <v>2</v>
      </c>
      <c r="G41" s="171">
        <v>8</v>
      </c>
      <c r="H41" s="170">
        <v>12</v>
      </c>
      <c r="I41" s="171">
        <v>12</v>
      </c>
      <c r="J41" s="170">
        <v>11</v>
      </c>
      <c r="K41" s="171">
        <v>0</v>
      </c>
      <c r="L41" s="173">
        <v>0</v>
      </c>
      <c r="M41" s="67">
        <v>24</v>
      </c>
      <c r="N41" s="67">
        <v>24</v>
      </c>
    </row>
    <row r="42" spans="2:16" x14ac:dyDescent="0.35">
      <c r="B42" s="182" t="s">
        <v>56</v>
      </c>
      <c r="C42" s="174">
        <v>0</v>
      </c>
      <c r="D42" s="175">
        <v>0</v>
      </c>
      <c r="E42" s="174">
        <v>0</v>
      </c>
      <c r="F42" s="175">
        <v>0</v>
      </c>
      <c r="G42" s="174">
        <v>0</v>
      </c>
      <c r="H42" s="175">
        <v>14</v>
      </c>
      <c r="I42" s="174">
        <v>0</v>
      </c>
      <c r="J42" s="175">
        <v>0</v>
      </c>
      <c r="K42" s="174">
        <v>0</v>
      </c>
      <c r="L42" s="175">
        <v>0</v>
      </c>
      <c r="M42" s="67">
        <v>0</v>
      </c>
      <c r="N42" s="67">
        <v>14</v>
      </c>
    </row>
    <row r="43" spans="2:16" x14ac:dyDescent="0.35">
      <c r="B43" s="184" t="s">
        <v>57</v>
      </c>
      <c r="C43" s="216">
        <v>0</v>
      </c>
      <c r="D43" s="217">
        <v>0</v>
      </c>
      <c r="E43" s="218">
        <v>0</v>
      </c>
      <c r="F43" s="217">
        <v>24</v>
      </c>
      <c r="G43" s="218">
        <v>0</v>
      </c>
      <c r="H43" s="217">
        <v>26</v>
      </c>
      <c r="I43" s="218">
        <v>0</v>
      </c>
      <c r="J43" s="217">
        <v>1</v>
      </c>
      <c r="K43" s="219">
        <v>0</v>
      </c>
      <c r="L43" s="220">
        <v>0</v>
      </c>
      <c r="M43" s="66">
        <v>0</v>
      </c>
      <c r="N43" s="66">
        <v>52</v>
      </c>
    </row>
    <row r="44" spans="2:16" x14ac:dyDescent="0.35">
      <c r="B44" s="184" t="s">
        <v>22</v>
      </c>
      <c r="C44" s="216">
        <v>0</v>
      </c>
      <c r="D44" s="217">
        <v>0</v>
      </c>
      <c r="E44" s="218">
        <v>0</v>
      </c>
      <c r="F44" s="217">
        <v>0</v>
      </c>
      <c r="G44" s="218">
        <v>434</v>
      </c>
      <c r="H44" s="217">
        <v>441</v>
      </c>
      <c r="I44" s="218">
        <v>3</v>
      </c>
      <c r="J44" s="217">
        <v>5</v>
      </c>
      <c r="K44" s="218">
        <v>0</v>
      </c>
      <c r="L44" s="217">
        <v>0</v>
      </c>
      <c r="M44" s="67">
        <v>437</v>
      </c>
      <c r="N44" s="67">
        <v>446</v>
      </c>
    </row>
    <row r="45" spans="2:16" x14ac:dyDescent="0.35">
      <c r="B45" s="184" t="s">
        <v>25</v>
      </c>
      <c r="C45" s="216">
        <v>0</v>
      </c>
      <c r="D45" s="217">
        <v>0</v>
      </c>
      <c r="E45" s="218">
        <v>0</v>
      </c>
      <c r="F45" s="217">
        <v>0</v>
      </c>
      <c r="G45" s="218">
        <v>0</v>
      </c>
      <c r="H45" s="217">
        <v>105</v>
      </c>
      <c r="I45" s="218">
        <v>0</v>
      </c>
      <c r="J45" s="217">
        <v>0</v>
      </c>
      <c r="K45" s="218">
        <v>0</v>
      </c>
      <c r="L45" s="217">
        <v>0</v>
      </c>
      <c r="M45" s="67">
        <v>0</v>
      </c>
      <c r="N45" s="67">
        <v>105</v>
      </c>
    </row>
    <row r="46" spans="2:16" x14ac:dyDescent="0.35">
      <c r="B46" s="24" t="s">
        <v>56</v>
      </c>
      <c r="C46" s="167">
        <v>0</v>
      </c>
      <c r="D46" s="168">
        <v>0</v>
      </c>
      <c r="E46" s="169">
        <v>3</v>
      </c>
      <c r="F46" s="168">
        <v>0</v>
      </c>
      <c r="G46" s="169">
        <v>1</v>
      </c>
      <c r="H46" s="168">
        <v>4</v>
      </c>
      <c r="I46" s="169">
        <v>15</v>
      </c>
      <c r="J46" s="168">
        <v>46</v>
      </c>
      <c r="K46" s="169">
        <v>1</v>
      </c>
      <c r="L46" s="168">
        <v>8</v>
      </c>
      <c r="M46" s="66">
        <v>20</v>
      </c>
      <c r="N46" s="66">
        <v>57</v>
      </c>
    </row>
    <row r="47" spans="2:16" x14ac:dyDescent="0.35">
      <c r="B47" s="68" t="s">
        <v>46</v>
      </c>
      <c r="C47" s="69">
        <v>106</v>
      </c>
      <c r="D47" s="69">
        <v>135</v>
      </c>
      <c r="E47" s="69">
        <v>1051</v>
      </c>
      <c r="F47" s="69">
        <v>974</v>
      </c>
      <c r="G47" s="69">
        <v>1536</v>
      </c>
      <c r="H47" s="69">
        <v>2645</v>
      </c>
      <c r="I47" s="69">
        <v>131</v>
      </c>
      <c r="J47" s="69">
        <v>135</v>
      </c>
      <c r="K47" s="69">
        <v>9</v>
      </c>
      <c r="L47" s="69">
        <v>13</v>
      </c>
      <c r="M47" s="70">
        <v>2833</v>
      </c>
      <c r="N47" s="71">
        <v>3902</v>
      </c>
      <c r="P47" s="9"/>
    </row>
    <row r="48" spans="2:16" x14ac:dyDescent="0.35">
      <c r="B48" s="380" t="s">
        <v>150</v>
      </c>
      <c r="C48" s="381"/>
      <c r="D48" s="381"/>
      <c r="E48" s="381"/>
      <c r="F48" s="381"/>
      <c r="G48" s="381"/>
      <c r="H48" s="381"/>
      <c r="I48" s="381"/>
      <c r="J48" s="381"/>
      <c r="K48" s="381"/>
      <c r="L48" s="381"/>
      <c r="M48" s="381"/>
      <c r="N48" s="381"/>
      <c r="O48" s="381"/>
      <c r="P48" s="381"/>
    </row>
    <row r="49" spans="2:16" x14ac:dyDescent="0.35">
      <c r="B49" s="381"/>
      <c r="C49" s="381"/>
      <c r="D49" s="381"/>
      <c r="E49" s="381"/>
      <c r="F49" s="381"/>
      <c r="G49" s="381"/>
      <c r="H49" s="381"/>
      <c r="I49" s="381"/>
      <c r="J49" s="381"/>
      <c r="K49" s="381"/>
      <c r="L49" s="381"/>
      <c r="M49" s="381"/>
      <c r="N49" s="381"/>
      <c r="O49" s="381"/>
      <c r="P49" s="381"/>
    </row>
    <row r="50" spans="2:16" ht="16.5" x14ac:dyDescent="0.35">
      <c r="B50" s="61" t="s">
        <v>106</v>
      </c>
      <c r="C50" s="75"/>
      <c r="D50" s="75"/>
      <c r="E50" s="75"/>
      <c r="F50" s="75"/>
      <c r="G50" s="75"/>
      <c r="H50" s="75"/>
      <c r="I50" s="75"/>
      <c r="J50" s="75"/>
      <c r="K50" s="75"/>
    </row>
    <row r="52" spans="2:16" ht="40" customHeight="1" x14ac:dyDescent="0.35">
      <c r="C52" s="360" t="str">
        <f>+C31</f>
        <v>Conventional Generation &amp; Global Trading</v>
      </c>
      <c r="D52" s="359"/>
      <c r="E52" s="358" t="str">
        <f>+E31</f>
        <v>Enel Grids</v>
      </c>
      <c r="F52" s="359"/>
      <c r="G52" s="358" t="str">
        <f>+G31</f>
        <v>EGP</v>
      </c>
      <c r="H52" s="359"/>
      <c r="I52" s="360" t="s">
        <v>152</v>
      </c>
      <c r="J52" s="359"/>
      <c r="K52" s="384" t="s">
        <v>149</v>
      </c>
      <c r="L52" s="385"/>
      <c r="M52" s="386" t="s">
        <v>46</v>
      </c>
      <c r="N52" s="387"/>
    </row>
    <row r="53" spans="2:16" x14ac:dyDescent="0.35">
      <c r="B53" s="76"/>
      <c r="C53" s="23" t="str">
        <f>+C32</f>
        <v>H1 2024</v>
      </c>
      <c r="D53" s="23" t="str">
        <f>+D32</f>
        <v>H1 2023</v>
      </c>
      <c r="E53" s="23" t="str">
        <f>+E32</f>
        <v>H1 2024</v>
      </c>
      <c r="F53" s="23" t="str">
        <f>+F32</f>
        <v>H1 2023</v>
      </c>
      <c r="G53" s="23" t="str">
        <f>+G32</f>
        <v>H1 2024</v>
      </c>
      <c r="H53" s="23" t="str">
        <f>+H32</f>
        <v>H1 2023</v>
      </c>
      <c r="I53" s="23" t="str">
        <f>+I32</f>
        <v>H1 2024</v>
      </c>
      <c r="J53" s="23" t="str">
        <f>+J32</f>
        <v>H1 2023</v>
      </c>
      <c r="K53" s="23" t="str">
        <f>+K32</f>
        <v>H1 2024</v>
      </c>
      <c r="L53" s="23" t="str">
        <f>+L32</f>
        <v>H1 2023</v>
      </c>
      <c r="M53" s="77" t="str">
        <f t="shared" ref="M53:N53" si="0">+K53</f>
        <v>H1 2024</v>
      </c>
      <c r="N53" s="77" t="str">
        <f t="shared" si="0"/>
        <v>H1 2023</v>
      </c>
    </row>
    <row r="54" spans="2:16" x14ac:dyDescent="0.35">
      <c r="B54" s="24" t="s">
        <v>12</v>
      </c>
      <c r="C54" s="178">
        <v>6340</v>
      </c>
      <c r="D54" s="177">
        <v>12589</v>
      </c>
      <c r="E54" s="178">
        <v>4021</v>
      </c>
      <c r="F54" s="177">
        <v>3733</v>
      </c>
      <c r="G54" s="178">
        <v>2050</v>
      </c>
      <c r="H54" s="177">
        <v>1378</v>
      </c>
      <c r="I54" s="178">
        <v>11960</v>
      </c>
      <c r="J54" s="177">
        <v>14508</v>
      </c>
      <c r="K54" s="178">
        <v>-7694</v>
      </c>
      <c r="L54" s="177">
        <v>-8190</v>
      </c>
      <c r="M54" s="66">
        <v>16677</v>
      </c>
      <c r="N54" s="66">
        <v>24018</v>
      </c>
    </row>
    <row r="55" spans="2:16" x14ac:dyDescent="0.35">
      <c r="B55" s="24" t="s">
        <v>13</v>
      </c>
      <c r="C55" s="65">
        <v>3394</v>
      </c>
      <c r="D55" s="64">
        <v>5628</v>
      </c>
      <c r="E55" s="65">
        <v>1260</v>
      </c>
      <c r="F55" s="64">
        <v>1216</v>
      </c>
      <c r="G55" s="65">
        <v>662</v>
      </c>
      <c r="H55" s="64">
        <v>629</v>
      </c>
      <c r="I55" s="65">
        <v>7772</v>
      </c>
      <c r="J55" s="64">
        <v>10663</v>
      </c>
      <c r="K55" s="65">
        <v>-2667</v>
      </c>
      <c r="L55" s="64">
        <v>-5044</v>
      </c>
      <c r="M55" s="66">
        <v>10421</v>
      </c>
      <c r="N55" s="66">
        <v>13092</v>
      </c>
    </row>
    <row r="56" spans="2:16" x14ac:dyDescent="0.35">
      <c r="B56" s="24" t="s">
        <v>142</v>
      </c>
      <c r="C56" s="65">
        <v>1264</v>
      </c>
      <c r="D56" s="64">
        <v>1465</v>
      </c>
      <c r="E56" s="65">
        <v>6269</v>
      </c>
      <c r="F56" s="64">
        <v>5187</v>
      </c>
      <c r="G56" s="65">
        <v>3464</v>
      </c>
      <c r="H56" s="64">
        <v>3095</v>
      </c>
      <c r="I56" s="65">
        <v>1428</v>
      </c>
      <c r="J56" s="64">
        <v>1212</v>
      </c>
      <c r="K56" s="65">
        <v>-766</v>
      </c>
      <c r="L56" s="64">
        <v>-756</v>
      </c>
      <c r="M56" s="66">
        <v>11659</v>
      </c>
      <c r="N56" s="66">
        <v>10203</v>
      </c>
    </row>
    <row r="57" spans="2:16" x14ac:dyDescent="0.35">
      <c r="B57" s="184" t="s">
        <v>42</v>
      </c>
      <c r="C57" s="218">
        <v>1166</v>
      </c>
      <c r="D57" s="221">
        <v>1399</v>
      </c>
      <c r="E57" s="218">
        <v>6269</v>
      </c>
      <c r="F57" s="221">
        <v>5187</v>
      </c>
      <c r="G57" s="218">
        <v>2556</v>
      </c>
      <c r="H57" s="221">
        <v>2399</v>
      </c>
      <c r="I57" s="218">
        <v>1220</v>
      </c>
      <c r="J57" s="221">
        <v>961</v>
      </c>
      <c r="K57" s="218">
        <v>-723</v>
      </c>
      <c r="L57" s="221">
        <v>-744</v>
      </c>
      <c r="M57" s="67">
        <v>10488</v>
      </c>
      <c r="N57" s="67">
        <v>9202</v>
      </c>
    </row>
    <row r="58" spans="2:16" x14ac:dyDescent="0.35">
      <c r="B58" s="181" t="s">
        <v>15</v>
      </c>
      <c r="C58" s="171">
        <v>0</v>
      </c>
      <c r="D58" s="170">
        <v>23</v>
      </c>
      <c r="E58" s="171">
        <v>541</v>
      </c>
      <c r="F58" s="170">
        <v>456</v>
      </c>
      <c r="G58" s="171">
        <v>20</v>
      </c>
      <c r="H58" s="170">
        <v>18</v>
      </c>
      <c r="I58" s="171">
        <v>3</v>
      </c>
      <c r="J58" s="170">
        <v>4</v>
      </c>
      <c r="K58" s="171">
        <v>0</v>
      </c>
      <c r="L58" s="170">
        <v>0</v>
      </c>
      <c r="M58" s="67">
        <v>564</v>
      </c>
      <c r="N58" s="67">
        <v>501</v>
      </c>
    </row>
    <row r="59" spans="2:16" x14ac:dyDescent="0.35">
      <c r="B59" s="182" t="s">
        <v>16</v>
      </c>
      <c r="C59" s="171">
        <v>362</v>
      </c>
      <c r="D59" s="170">
        <v>322</v>
      </c>
      <c r="E59" s="171">
        <v>2965</v>
      </c>
      <c r="F59" s="170">
        <v>3179</v>
      </c>
      <c r="G59" s="171">
        <v>481</v>
      </c>
      <c r="H59" s="170">
        <v>420</v>
      </c>
      <c r="I59" s="171">
        <v>257</v>
      </c>
      <c r="J59" s="170">
        <v>244</v>
      </c>
      <c r="K59" s="171">
        <v>-343</v>
      </c>
      <c r="L59" s="170">
        <v>-267</v>
      </c>
      <c r="M59" s="67">
        <v>3722</v>
      </c>
      <c r="N59" s="67">
        <v>3898</v>
      </c>
    </row>
    <row r="60" spans="2:16" x14ac:dyDescent="0.35">
      <c r="B60" s="182" t="s">
        <v>17</v>
      </c>
      <c r="C60" s="171">
        <v>495</v>
      </c>
      <c r="D60" s="170">
        <v>780</v>
      </c>
      <c r="E60" s="171">
        <v>784</v>
      </c>
      <c r="F60" s="170">
        <v>695</v>
      </c>
      <c r="G60" s="171">
        <v>1185</v>
      </c>
      <c r="H60" s="170">
        <v>1217</v>
      </c>
      <c r="I60" s="171">
        <v>96</v>
      </c>
      <c r="J60" s="170">
        <v>88</v>
      </c>
      <c r="K60" s="171">
        <v>-297</v>
      </c>
      <c r="L60" s="170">
        <v>-362</v>
      </c>
      <c r="M60" s="67">
        <v>2263</v>
      </c>
      <c r="N60" s="67">
        <v>2418</v>
      </c>
    </row>
    <row r="61" spans="2:16" x14ac:dyDescent="0.35">
      <c r="B61" s="182" t="s">
        <v>18</v>
      </c>
      <c r="C61" s="171">
        <v>181</v>
      </c>
      <c r="D61" s="170">
        <v>133</v>
      </c>
      <c r="E61" s="171">
        <v>453</v>
      </c>
      <c r="F61" s="170">
        <v>379</v>
      </c>
      <c r="G61" s="171">
        <v>559</v>
      </c>
      <c r="H61" s="170">
        <v>503</v>
      </c>
      <c r="I61" s="171">
        <v>622</v>
      </c>
      <c r="J61" s="170">
        <v>454</v>
      </c>
      <c r="K61" s="171">
        <v>-5</v>
      </c>
      <c r="L61" s="170">
        <v>-1</v>
      </c>
      <c r="M61" s="67">
        <v>1810</v>
      </c>
      <c r="N61" s="67">
        <v>1468</v>
      </c>
    </row>
    <row r="62" spans="2:16" x14ac:dyDescent="0.35">
      <c r="B62" s="182" t="s">
        <v>19</v>
      </c>
      <c r="C62" s="171">
        <v>128</v>
      </c>
      <c r="D62" s="170">
        <v>141</v>
      </c>
      <c r="E62" s="171">
        <v>1526</v>
      </c>
      <c r="F62" s="170">
        <v>478</v>
      </c>
      <c r="G62" s="171">
        <v>160</v>
      </c>
      <c r="H62" s="170">
        <v>108</v>
      </c>
      <c r="I62" s="171">
        <v>242</v>
      </c>
      <c r="J62" s="170">
        <v>171</v>
      </c>
      <c r="K62" s="171">
        <v>-78</v>
      </c>
      <c r="L62" s="170">
        <v>-114</v>
      </c>
      <c r="M62" s="67">
        <v>1978</v>
      </c>
      <c r="N62" s="67">
        <v>784</v>
      </c>
    </row>
    <row r="63" spans="2:16" x14ac:dyDescent="0.35">
      <c r="B63" s="182" t="s">
        <v>56</v>
      </c>
      <c r="C63" s="174">
        <v>0</v>
      </c>
      <c r="D63" s="175">
        <v>0</v>
      </c>
      <c r="E63" s="174">
        <v>0</v>
      </c>
      <c r="F63" s="175">
        <v>0</v>
      </c>
      <c r="G63" s="174">
        <v>151</v>
      </c>
      <c r="H63" s="175">
        <v>133</v>
      </c>
      <c r="I63" s="174">
        <v>0</v>
      </c>
      <c r="J63" s="175">
        <v>0</v>
      </c>
      <c r="K63" s="174">
        <v>0</v>
      </c>
      <c r="L63" s="175">
        <v>0</v>
      </c>
      <c r="M63" s="67">
        <v>151</v>
      </c>
      <c r="N63" s="67">
        <v>133</v>
      </c>
    </row>
    <row r="64" spans="2:16" x14ac:dyDescent="0.35">
      <c r="B64" s="184" t="s">
        <v>57</v>
      </c>
      <c r="C64" s="218">
        <v>0</v>
      </c>
      <c r="D64" s="221">
        <v>0</v>
      </c>
      <c r="E64" s="218">
        <v>0</v>
      </c>
      <c r="F64" s="221">
        <v>0</v>
      </c>
      <c r="G64" s="218">
        <v>2</v>
      </c>
      <c r="H64" s="221">
        <v>0</v>
      </c>
      <c r="I64" s="218">
        <v>40</v>
      </c>
      <c r="J64" s="221">
        <v>37</v>
      </c>
      <c r="K64" s="218">
        <v>1</v>
      </c>
      <c r="L64" s="221">
        <v>0</v>
      </c>
      <c r="M64" s="67">
        <v>43</v>
      </c>
      <c r="N64" s="67">
        <v>37</v>
      </c>
    </row>
    <row r="65" spans="2:22" x14ac:dyDescent="0.35">
      <c r="B65" s="184" t="s">
        <v>22</v>
      </c>
      <c r="C65" s="222">
        <v>98</v>
      </c>
      <c r="D65" s="221">
        <v>66</v>
      </c>
      <c r="E65" s="222">
        <v>0</v>
      </c>
      <c r="F65" s="221">
        <v>0</v>
      </c>
      <c r="G65" s="222">
        <v>834</v>
      </c>
      <c r="H65" s="221">
        <v>624</v>
      </c>
      <c r="I65" s="222">
        <v>113</v>
      </c>
      <c r="J65" s="221">
        <v>176</v>
      </c>
      <c r="K65" s="222">
        <v>-42</v>
      </c>
      <c r="L65" s="221">
        <v>-10</v>
      </c>
      <c r="M65" s="67">
        <v>1003</v>
      </c>
      <c r="N65" s="67">
        <v>856</v>
      </c>
    </row>
    <row r="66" spans="2:22" x14ac:dyDescent="0.35">
      <c r="B66" s="184" t="s">
        <v>25</v>
      </c>
      <c r="C66" s="222">
        <v>0</v>
      </c>
      <c r="D66" s="221">
        <v>0</v>
      </c>
      <c r="E66" s="222">
        <v>0</v>
      </c>
      <c r="F66" s="221">
        <v>0</v>
      </c>
      <c r="G66" s="222">
        <v>72</v>
      </c>
      <c r="H66" s="221">
        <v>77</v>
      </c>
      <c r="I66" s="222">
        <v>55</v>
      </c>
      <c r="J66" s="221">
        <v>38</v>
      </c>
      <c r="K66" s="222">
        <v>0</v>
      </c>
      <c r="L66" s="221">
        <v>0</v>
      </c>
      <c r="M66" s="67">
        <v>127</v>
      </c>
      <c r="N66" s="67">
        <v>115</v>
      </c>
    </row>
    <row r="67" spans="2:22" x14ac:dyDescent="0.35">
      <c r="B67" s="184" t="s">
        <v>145</v>
      </c>
      <c r="C67" s="222">
        <v>0</v>
      </c>
      <c r="D67" s="221">
        <v>0</v>
      </c>
      <c r="E67" s="222">
        <v>0</v>
      </c>
      <c r="F67" s="221">
        <v>0</v>
      </c>
      <c r="G67" s="222">
        <v>0</v>
      </c>
      <c r="H67" s="221">
        <v>-5</v>
      </c>
      <c r="I67" s="222">
        <v>0</v>
      </c>
      <c r="J67" s="221">
        <v>0</v>
      </c>
      <c r="K67" s="222">
        <v>-2</v>
      </c>
      <c r="L67" s="221">
        <v>-2</v>
      </c>
      <c r="M67" s="67">
        <v>-2</v>
      </c>
      <c r="N67" s="67">
        <v>-7</v>
      </c>
    </row>
    <row r="68" spans="2:22" x14ac:dyDescent="0.35">
      <c r="B68" s="24" t="s">
        <v>56</v>
      </c>
      <c r="C68" s="65">
        <v>15</v>
      </c>
      <c r="D68" s="64">
        <v>-11</v>
      </c>
      <c r="E68" s="65">
        <v>7</v>
      </c>
      <c r="F68" s="64">
        <v>14</v>
      </c>
      <c r="G68" s="65">
        <v>12</v>
      </c>
      <c r="H68" s="64">
        <v>10</v>
      </c>
      <c r="I68" s="65">
        <v>32</v>
      </c>
      <c r="J68" s="64">
        <v>-1</v>
      </c>
      <c r="K68" s="65">
        <v>-92</v>
      </c>
      <c r="L68" s="64">
        <v>-230</v>
      </c>
      <c r="M68" s="66">
        <v>-26</v>
      </c>
      <c r="N68" s="66">
        <v>-218</v>
      </c>
    </row>
    <row r="69" spans="2:22" x14ac:dyDescent="0.35">
      <c r="B69" s="68" t="s">
        <v>46</v>
      </c>
      <c r="C69" s="69">
        <v>11013</v>
      </c>
      <c r="D69" s="69">
        <v>19671</v>
      </c>
      <c r="E69" s="69">
        <v>11557</v>
      </c>
      <c r="F69" s="69">
        <v>10150</v>
      </c>
      <c r="G69" s="69">
        <v>6188</v>
      </c>
      <c r="H69" s="69">
        <v>5112</v>
      </c>
      <c r="I69" s="69">
        <v>21192</v>
      </c>
      <c r="J69" s="69">
        <v>26382</v>
      </c>
      <c r="K69" s="69">
        <v>-11219</v>
      </c>
      <c r="L69" s="69">
        <v>-14220</v>
      </c>
      <c r="M69" s="70">
        <v>38731</v>
      </c>
      <c r="N69" s="70">
        <v>47095</v>
      </c>
    </row>
    <row r="70" spans="2:22" ht="15" customHeight="1" x14ac:dyDescent="0.35">
      <c r="B70" s="380" t="s">
        <v>257</v>
      </c>
      <c r="C70" s="381"/>
      <c r="D70" s="381"/>
      <c r="E70" s="381"/>
      <c r="F70" s="381"/>
      <c r="G70" s="381"/>
      <c r="H70" s="381"/>
      <c r="I70" s="381"/>
      <c r="J70" s="381"/>
      <c r="K70" s="381"/>
      <c r="L70" s="381"/>
      <c r="M70" s="381"/>
      <c r="N70" s="381"/>
      <c r="O70" s="381"/>
      <c r="P70" s="381"/>
    </row>
    <row r="71" spans="2:22" x14ac:dyDescent="0.35">
      <c r="B71" s="381"/>
      <c r="C71" s="381"/>
      <c r="D71" s="381"/>
      <c r="E71" s="381"/>
      <c r="F71" s="381"/>
      <c r="G71" s="381"/>
      <c r="H71" s="381"/>
      <c r="I71" s="381"/>
      <c r="J71" s="381"/>
      <c r="K71" s="381"/>
      <c r="L71" s="381"/>
      <c r="M71" s="381"/>
      <c r="N71" s="381"/>
      <c r="O71" s="381"/>
      <c r="P71" s="381"/>
    </row>
    <row r="72" spans="2:22" ht="31.5" customHeight="1" x14ac:dyDescent="0.35">
      <c r="B72" s="61" t="s">
        <v>107</v>
      </c>
      <c r="C72" s="75"/>
      <c r="D72" s="75"/>
      <c r="E72" s="75"/>
      <c r="F72" s="75"/>
      <c r="G72" s="75"/>
      <c r="H72" s="75"/>
      <c r="I72" s="75"/>
      <c r="J72" s="75"/>
      <c r="K72" s="75"/>
    </row>
    <row r="74" spans="2:22" ht="40" customHeight="1" x14ac:dyDescent="0.35">
      <c r="C74" s="360" t="str">
        <f>+C52</f>
        <v>Conventional Generation &amp; Global Trading</v>
      </c>
      <c r="D74" s="359"/>
      <c r="E74" s="360" t="str">
        <f>+E52</f>
        <v>Enel Grids</v>
      </c>
      <c r="F74" s="359"/>
      <c r="G74" s="360" t="str">
        <f>+G52</f>
        <v>EGP</v>
      </c>
      <c r="H74" s="359"/>
      <c r="I74" s="360" t="s">
        <v>152</v>
      </c>
      <c r="J74" s="359"/>
      <c r="K74" s="384" t="s">
        <v>151</v>
      </c>
      <c r="L74" s="385"/>
      <c r="M74" s="393" t="s">
        <v>46</v>
      </c>
      <c r="N74" s="394"/>
      <c r="O74" s="123"/>
      <c r="P74" s="123"/>
      <c r="Q74" s="123"/>
      <c r="R74" s="123"/>
      <c r="S74" s="123"/>
      <c r="T74" s="123"/>
      <c r="U74" s="123"/>
      <c r="V74" s="124"/>
    </row>
    <row r="75" spans="2:22" x14ac:dyDescent="0.35">
      <c r="B75" s="22"/>
      <c r="C75" s="23" t="str">
        <f>+C53</f>
        <v>H1 2024</v>
      </c>
      <c r="D75" s="23" t="str">
        <f>+D53</f>
        <v>H1 2023</v>
      </c>
      <c r="E75" s="23" t="str">
        <f t="shared" ref="E75:N75" si="1">+C75</f>
        <v>H1 2024</v>
      </c>
      <c r="F75" s="23" t="str">
        <f t="shared" si="1"/>
        <v>H1 2023</v>
      </c>
      <c r="G75" s="23" t="str">
        <f t="shared" si="1"/>
        <v>H1 2024</v>
      </c>
      <c r="H75" s="23" t="str">
        <f t="shared" si="1"/>
        <v>H1 2023</v>
      </c>
      <c r="I75" s="23" t="str">
        <f t="shared" si="1"/>
        <v>H1 2024</v>
      </c>
      <c r="J75" s="23" t="str">
        <f t="shared" si="1"/>
        <v>H1 2023</v>
      </c>
      <c r="K75" s="23" t="str">
        <f>I75</f>
        <v>H1 2024</v>
      </c>
      <c r="L75" s="23" t="str">
        <f>J75</f>
        <v>H1 2023</v>
      </c>
      <c r="M75" s="77" t="str">
        <f t="shared" si="1"/>
        <v>H1 2024</v>
      </c>
      <c r="N75" s="77" t="str">
        <f t="shared" si="1"/>
        <v>H1 2023</v>
      </c>
      <c r="O75" s="125"/>
      <c r="P75" s="125"/>
      <c r="Q75" s="125"/>
      <c r="R75" s="125"/>
      <c r="S75" s="125"/>
      <c r="T75" s="125"/>
      <c r="U75" s="125"/>
      <c r="V75" s="126"/>
    </row>
    <row r="76" spans="2:22" x14ac:dyDescent="0.35">
      <c r="B76" s="24" t="s">
        <v>12</v>
      </c>
      <c r="C76" s="120">
        <v>1083</v>
      </c>
      <c r="D76" s="119">
        <v>737</v>
      </c>
      <c r="E76" s="120">
        <v>1940</v>
      </c>
      <c r="F76" s="119">
        <v>1859</v>
      </c>
      <c r="G76" s="120">
        <v>1291</v>
      </c>
      <c r="H76" s="119">
        <v>146</v>
      </c>
      <c r="I76" s="120">
        <v>1648</v>
      </c>
      <c r="J76" s="119">
        <v>2111</v>
      </c>
      <c r="K76" s="120">
        <v>21</v>
      </c>
      <c r="L76" s="119">
        <v>30</v>
      </c>
      <c r="M76" s="121">
        <v>5983</v>
      </c>
      <c r="N76" s="121">
        <v>4883</v>
      </c>
    </row>
    <row r="77" spans="2:22" x14ac:dyDescent="0.35">
      <c r="B77" s="24" t="s">
        <v>13</v>
      </c>
      <c r="C77" s="169">
        <v>643</v>
      </c>
      <c r="D77" s="168">
        <v>1002</v>
      </c>
      <c r="E77" s="169">
        <v>911</v>
      </c>
      <c r="F77" s="168">
        <v>858</v>
      </c>
      <c r="G77" s="169">
        <v>478</v>
      </c>
      <c r="H77" s="168">
        <v>440</v>
      </c>
      <c r="I77" s="169">
        <v>525</v>
      </c>
      <c r="J77" s="168">
        <v>328</v>
      </c>
      <c r="K77" s="169">
        <v>-195</v>
      </c>
      <c r="L77" s="168">
        <v>-202</v>
      </c>
      <c r="M77" s="66">
        <v>2362</v>
      </c>
      <c r="N77" s="66">
        <v>2426</v>
      </c>
    </row>
    <row r="78" spans="2:22" x14ac:dyDescent="0.35">
      <c r="B78" s="24" t="s">
        <v>142</v>
      </c>
      <c r="C78" s="169">
        <v>37</v>
      </c>
      <c r="D78" s="168">
        <v>-278</v>
      </c>
      <c r="E78" s="169">
        <v>2290</v>
      </c>
      <c r="F78" s="168">
        <v>1208</v>
      </c>
      <c r="G78" s="169">
        <v>1967</v>
      </c>
      <c r="H78" s="168">
        <v>1449</v>
      </c>
      <c r="I78" s="169">
        <v>393</v>
      </c>
      <c r="J78" s="168">
        <v>203</v>
      </c>
      <c r="K78" s="169">
        <v>-57</v>
      </c>
      <c r="L78" s="168">
        <v>-67</v>
      </c>
      <c r="M78" s="66">
        <v>4630</v>
      </c>
      <c r="N78" s="66">
        <v>2515</v>
      </c>
    </row>
    <row r="79" spans="2:22" x14ac:dyDescent="0.35">
      <c r="B79" s="184" t="s">
        <v>14</v>
      </c>
      <c r="C79" s="218">
        <v>52</v>
      </c>
      <c r="D79" s="217">
        <v>-244</v>
      </c>
      <c r="E79" s="218">
        <v>2290</v>
      </c>
      <c r="F79" s="217">
        <v>1208</v>
      </c>
      <c r="G79" s="218">
        <v>1392</v>
      </c>
      <c r="H79" s="217">
        <v>1118</v>
      </c>
      <c r="I79" s="218">
        <v>406</v>
      </c>
      <c r="J79" s="217">
        <v>205</v>
      </c>
      <c r="K79" s="218">
        <v>-53</v>
      </c>
      <c r="L79" s="217">
        <v>-62</v>
      </c>
      <c r="M79" s="67">
        <v>4087</v>
      </c>
      <c r="N79" s="66">
        <v>2225</v>
      </c>
    </row>
    <row r="80" spans="2:22" x14ac:dyDescent="0.35">
      <c r="B80" s="181" t="s">
        <v>15</v>
      </c>
      <c r="C80" s="171">
        <v>0</v>
      </c>
      <c r="D80" s="180">
        <v>-311</v>
      </c>
      <c r="E80" s="171">
        <v>2</v>
      </c>
      <c r="F80" s="180">
        <v>-58</v>
      </c>
      <c r="G80" s="171">
        <v>7</v>
      </c>
      <c r="H80" s="180">
        <v>-5</v>
      </c>
      <c r="I80" s="171">
        <v>21</v>
      </c>
      <c r="J80" s="180">
        <v>5</v>
      </c>
      <c r="K80" s="171">
        <v>0</v>
      </c>
      <c r="L80" s="180">
        <v>-4</v>
      </c>
      <c r="M80" s="67">
        <v>30</v>
      </c>
      <c r="N80" s="67">
        <v>-373</v>
      </c>
    </row>
    <row r="81" spans="2:16" x14ac:dyDescent="0.35">
      <c r="B81" s="182" t="s">
        <v>16</v>
      </c>
      <c r="C81" s="171">
        <v>-2</v>
      </c>
      <c r="D81" s="170">
        <v>-10</v>
      </c>
      <c r="E81" s="171">
        <v>714</v>
      </c>
      <c r="F81" s="170">
        <v>852</v>
      </c>
      <c r="G81" s="171">
        <v>306</v>
      </c>
      <c r="H81" s="170">
        <v>271</v>
      </c>
      <c r="I81" s="171">
        <v>108</v>
      </c>
      <c r="J81" s="170">
        <v>104</v>
      </c>
      <c r="K81" s="171">
        <v>-16</v>
      </c>
      <c r="L81" s="170">
        <v>-17</v>
      </c>
      <c r="M81" s="67">
        <v>1110</v>
      </c>
      <c r="N81" s="67">
        <v>1200</v>
      </c>
    </row>
    <row r="82" spans="2:16" x14ac:dyDescent="0.35">
      <c r="B82" s="182" t="s">
        <v>17</v>
      </c>
      <c r="C82" s="171">
        <v>-54</v>
      </c>
      <c r="D82" s="170">
        <v>-3</v>
      </c>
      <c r="E82" s="171">
        <v>56</v>
      </c>
      <c r="F82" s="170">
        <v>53</v>
      </c>
      <c r="G82" s="171">
        <v>538</v>
      </c>
      <c r="H82" s="170">
        <v>317</v>
      </c>
      <c r="I82" s="171">
        <v>40</v>
      </c>
      <c r="J82" s="170">
        <v>31</v>
      </c>
      <c r="K82" s="171">
        <v>-37</v>
      </c>
      <c r="L82" s="170">
        <v>-41</v>
      </c>
      <c r="M82" s="67">
        <v>543</v>
      </c>
      <c r="N82" s="67">
        <v>357</v>
      </c>
    </row>
    <row r="83" spans="2:16" x14ac:dyDescent="0.35">
      <c r="B83" s="182" t="s">
        <v>18</v>
      </c>
      <c r="C83" s="171">
        <v>5</v>
      </c>
      <c r="D83" s="170">
        <v>4</v>
      </c>
      <c r="E83" s="171">
        <v>289</v>
      </c>
      <c r="F83" s="170">
        <v>241</v>
      </c>
      <c r="G83" s="171">
        <v>319</v>
      </c>
      <c r="H83" s="170">
        <v>373</v>
      </c>
      <c r="I83" s="171">
        <v>112</v>
      </c>
      <c r="J83" s="170">
        <v>38</v>
      </c>
      <c r="K83" s="171">
        <v>0</v>
      </c>
      <c r="L83" s="170">
        <v>0</v>
      </c>
      <c r="M83" s="67">
        <v>725</v>
      </c>
      <c r="N83" s="67">
        <v>656</v>
      </c>
    </row>
    <row r="84" spans="2:16" x14ac:dyDescent="0.35">
      <c r="B84" s="182" t="s">
        <v>19</v>
      </c>
      <c r="C84" s="171">
        <v>104</v>
      </c>
      <c r="D84" s="170">
        <v>78</v>
      </c>
      <c r="E84" s="171">
        <v>1229</v>
      </c>
      <c r="F84" s="170">
        <v>120</v>
      </c>
      <c r="G84" s="171">
        <v>162</v>
      </c>
      <c r="H84" s="170">
        <v>114</v>
      </c>
      <c r="I84" s="171">
        <v>125</v>
      </c>
      <c r="J84" s="170">
        <v>27</v>
      </c>
      <c r="K84" s="171">
        <v>0</v>
      </c>
      <c r="L84" s="170">
        <v>0</v>
      </c>
      <c r="M84" s="67">
        <v>1620</v>
      </c>
      <c r="N84" s="67">
        <v>339</v>
      </c>
    </row>
    <row r="85" spans="2:16" x14ac:dyDescent="0.35">
      <c r="B85" s="182" t="s">
        <v>56</v>
      </c>
      <c r="C85" s="174">
        <v>-1</v>
      </c>
      <c r="D85" s="175">
        <v>-2</v>
      </c>
      <c r="E85" s="174">
        <v>0</v>
      </c>
      <c r="F85" s="175">
        <v>0</v>
      </c>
      <c r="G85" s="174">
        <v>60</v>
      </c>
      <c r="H85" s="175">
        <v>48</v>
      </c>
      <c r="I85" s="174">
        <v>0</v>
      </c>
      <c r="J85" s="175">
        <v>0</v>
      </c>
      <c r="K85" s="174">
        <v>0</v>
      </c>
      <c r="L85" s="175">
        <v>0</v>
      </c>
      <c r="M85" s="67">
        <v>59</v>
      </c>
      <c r="N85" s="67">
        <v>46</v>
      </c>
    </row>
    <row r="86" spans="2:16" x14ac:dyDescent="0.35">
      <c r="B86" s="184" t="s">
        <v>57</v>
      </c>
      <c r="C86" s="218">
        <v>0</v>
      </c>
      <c r="D86" s="217">
        <v>1</v>
      </c>
      <c r="E86" s="218">
        <v>0</v>
      </c>
      <c r="F86" s="217">
        <v>0</v>
      </c>
      <c r="G86" s="218">
        <v>1</v>
      </c>
      <c r="H86" s="217">
        <v>-2</v>
      </c>
      <c r="I86" s="218">
        <v>2</v>
      </c>
      <c r="J86" s="217">
        <v>0</v>
      </c>
      <c r="K86" s="218">
        <v>0</v>
      </c>
      <c r="L86" s="217">
        <v>0</v>
      </c>
      <c r="M86" s="67">
        <v>3</v>
      </c>
      <c r="N86" s="66">
        <v>-1</v>
      </c>
    </row>
    <row r="87" spans="2:16" x14ac:dyDescent="0.35">
      <c r="B87" s="184" t="s">
        <v>22</v>
      </c>
      <c r="C87" s="218">
        <v>-15</v>
      </c>
      <c r="D87" s="217">
        <v>-35</v>
      </c>
      <c r="E87" s="218">
        <v>0</v>
      </c>
      <c r="F87" s="217">
        <v>0</v>
      </c>
      <c r="G87" s="218">
        <v>532</v>
      </c>
      <c r="H87" s="217">
        <v>299</v>
      </c>
      <c r="I87" s="218">
        <v>-16</v>
      </c>
      <c r="J87" s="217">
        <v>1</v>
      </c>
      <c r="K87" s="218">
        <v>-4</v>
      </c>
      <c r="L87" s="217">
        <v>-5</v>
      </c>
      <c r="M87" s="67">
        <v>497</v>
      </c>
      <c r="N87" s="66">
        <v>260</v>
      </c>
    </row>
    <row r="88" spans="2:16" x14ac:dyDescent="0.35">
      <c r="B88" s="184" t="s">
        <v>25</v>
      </c>
      <c r="C88" s="218">
        <v>0</v>
      </c>
      <c r="D88" s="217">
        <v>0</v>
      </c>
      <c r="E88" s="218">
        <v>0</v>
      </c>
      <c r="F88" s="217">
        <v>0</v>
      </c>
      <c r="G88" s="218">
        <v>42</v>
      </c>
      <c r="H88" s="217">
        <v>34</v>
      </c>
      <c r="I88" s="218">
        <v>1</v>
      </c>
      <c r="J88" s="217">
        <v>-3</v>
      </c>
      <c r="K88" s="218">
        <v>0</v>
      </c>
      <c r="L88" s="217">
        <v>0</v>
      </c>
      <c r="M88" s="67">
        <v>43</v>
      </c>
      <c r="N88" s="66">
        <v>31</v>
      </c>
    </row>
    <row r="89" spans="2:16" x14ac:dyDescent="0.35">
      <c r="B89" s="184" t="s">
        <v>146</v>
      </c>
      <c r="C89" s="218">
        <v>0</v>
      </c>
      <c r="D89" s="217">
        <v>0</v>
      </c>
      <c r="E89" s="218">
        <v>0</v>
      </c>
      <c r="F89" s="217">
        <v>0</v>
      </c>
      <c r="G89" s="218">
        <v>0</v>
      </c>
      <c r="H89" s="217">
        <v>0</v>
      </c>
      <c r="I89" s="218">
        <v>0</v>
      </c>
      <c r="J89" s="217">
        <v>0</v>
      </c>
      <c r="K89" s="218">
        <v>0</v>
      </c>
      <c r="L89" s="217">
        <v>0</v>
      </c>
      <c r="M89" s="66">
        <v>0</v>
      </c>
      <c r="N89" s="66">
        <v>0</v>
      </c>
    </row>
    <row r="90" spans="2:16" x14ac:dyDescent="0.35">
      <c r="B90" s="24" t="s">
        <v>56</v>
      </c>
      <c r="C90" s="169">
        <v>0</v>
      </c>
      <c r="D90" s="168">
        <v>-7</v>
      </c>
      <c r="E90" s="169">
        <v>-4</v>
      </c>
      <c r="F90" s="168">
        <v>-7</v>
      </c>
      <c r="G90" s="169">
        <v>-13</v>
      </c>
      <c r="H90" s="168">
        <v>-34</v>
      </c>
      <c r="I90" s="169">
        <v>9</v>
      </c>
      <c r="J90" s="168">
        <v>-33</v>
      </c>
      <c r="K90" s="169">
        <v>-105</v>
      </c>
      <c r="L90" s="168">
        <v>-67</v>
      </c>
      <c r="M90" s="70">
        <v>-113</v>
      </c>
      <c r="N90" s="71">
        <v>-148</v>
      </c>
    </row>
    <row r="91" spans="2:16" x14ac:dyDescent="0.35">
      <c r="B91" s="68" t="s">
        <v>46</v>
      </c>
      <c r="C91" s="69">
        <v>1763</v>
      </c>
      <c r="D91" s="69">
        <v>1454</v>
      </c>
      <c r="E91" s="69">
        <v>5137</v>
      </c>
      <c r="F91" s="69">
        <v>3918</v>
      </c>
      <c r="G91" s="69">
        <v>3723</v>
      </c>
      <c r="H91" s="69">
        <v>2001</v>
      </c>
      <c r="I91" s="69">
        <v>2575</v>
      </c>
      <c r="J91" s="69">
        <v>2609</v>
      </c>
      <c r="K91" s="69">
        <v>-336</v>
      </c>
      <c r="L91" s="69">
        <v>-306</v>
      </c>
      <c r="M91" s="121">
        <v>12862</v>
      </c>
      <c r="N91" s="121">
        <v>9676</v>
      </c>
    </row>
    <row r="92" spans="2:16" ht="14.5" customHeight="1" x14ac:dyDescent="0.35">
      <c r="B92" s="380" t="s">
        <v>257</v>
      </c>
      <c r="C92" s="381"/>
      <c r="D92" s="381"/>
      <c r="E92" s="381"/>
      <c r="F92" s="381"/>
      <c r="G92" s="381"/>
      <c r="H92" s="381"/>
      <c r="I92" s="381"/>
      <c r="J92" s="381"/>
      <c r="K92" s="381"/>
      <c r="L92" s="381"/>
      <c r="M92" s="381"/>
      <c r="N92" s="381"/>
      <c r="O92" s="381"/>
      <c r="P92" s="381"/>
    </row>
    <row r="93" spans="2:16" x14ac:dyDescent="0.35">
      <c r="B93" s="381"/>
      <c r="C93" s="381"/>
      <c r="D93" s="381"/>
      <c r="E93" s="381"/>
      <c r="F93" s="381"/>
      <c r="G93" s="381"/>
      <c r="H93" s="381"/>
      <c r="I93" s="381"/>
      <c r="J93" s="381"/>
      <c r="K93" s="381"/>
      <c r="L93" s="381"/>
      <c r="M93" s="381"/>
      <c r="N93" s="381"/>
      <c r="O93" s="381"/>
      <c r="P93" s="381"/>
    </row>
    <row r="94" spans="2:16" ht="16.5" x14ac:dyDescent="0.35">
      <c r="B94" s="61" t="s">
        <v>132</v>
      </c>
      <c r="D94" s="7"/>
      <c r="F94" s="7"/>
      <c r="H94" s="7"/>
      <c r="J94" s="7"/>
    </row>
    <row r="95" spans="2:16" ht="40" customHeight="1" x14ac:dyDescent="0.35">
      <c r="C95" s="360" t="str">
        <f>+C74</f>
        <v>Conventional Generation &amp; Global Trading</v>
      </c>
      <c r="D95" s="359"/>
      <c r="E95" s="360" t="str">
        <f>+E74</f>
        <v>Enel Grids</v>
      </c>
      <c r="F95" s="359"/>
      <c r="G95" s="360" t="str">
        <f>+G74</f>
        <v>EGP</v>
      </c>
      <c r="H95" s="359"/>
      <c r="I95" s="360" t="s">
        <v>152</v>
      </c>
      <c r="J95" s="359"/>
      <c r="K95" s="384" t="s">
        <v>149</v>
      </c>
      <c r="L95" s="385"/>
      <c r="M95" s="386" t="s">
        <v>46</v>
      </c>
      <c r="N95" s="387"/>
    </row>
    <row r="96" spans="2:16" x14ac:dyDescent="0.35">
      <c r="B96" s="22"/>
      <c r="C96" s="23" t="str">
        <f>+C75</f>
        <v>H1 2024</v>
      </c>
      <c r="D96" s="23" t="str">
        <f>+D75</f>
        <v>H1 2023</v>
      </c>
      <c r="E96" s="23" t="str">
        <f>+E75</f>
        <v>H1 2024</v>
      </c>
      <c r="F96" s="23" t="str">
        <f>+F75</f>
        <v>H1 2023</v>
      </c>
      <c r="G96" s="23" t="str">
        <f>+G75</f>
        <v>H1 2024</v>
      </c>
      <c r="H96" s="23" t="str">
        <f t="shared" ref="H96:N96" si="2">+H75</f>
        <v>H1 2023</v>
      </c>
      <c r="I96" s="23" t="str">
        <f t="shared" si="2"/>
        <v>H1 2024</v>
      </c>
      <c r="J96" s="23" t="str">
        <f t="shared" si="2"/>
        <v>H1 2023</v>
      </c>
      <c r="K96" s="23" t="str">
        <f t="shared" si="2"/>
        <v>H1 2024</v>
      </c>
      <c r="L96" s="23" t="str">
        <f t="shared" si="2"/>
        <v>H1 2023</v>
      </c>
      <c r="M96" s="77" t="str">
        <f t="shared" si="2"/>
        <v>H1 2024</v>
      </c>
      <c r="N96" s="77" t="str">
        <f t="shared" si="2"/>
        <v>H1 2023</v>
      </c>
    </row>
    <row r="97" spans="2:19" x14ac:dyDescent="0.35">
      <c r="B97" s="24" t="s">
        <v>12</v>
      </c>
      <c r="C97" s="178">
        <v>1083</v>
      </c>
      <c r="D97" s="177">
        <v>737</v>
      </c>
      <c r="E97" s="178">
        <v>1940</v>
      </c>
      <c r="F97" s="177">
        <v>1859</v>
      </c>
      <c r="G97" s="178">
        <v>1291</v>
      </c>
      <c r="H97" s="177">
        <v>146</v>
      </c>
      <c r="I97" s="178">
        <v>1648</v>
      </c>
      <c r="J97" s="177">
        <v>2111</v>
      </c>
      <c r="K97" s="178">
        <v>20</v>
      </c>
      <c r="L97" s="177">
        <v>30</v>
      </c>
      <c r="M97" s="121">
        <v>5982</v>
      </c>
      <c r="N97" s="121">
        <v>4883</v>
      </c>
      <c r="P97" s="7"/>
      <c r="Q97" s="7"/>
      <c r="R97" s="6"/>
      <c r="S97" s="10"/>
    </row>
    <row r="98" spans="2:19" x14ac:dyDescent="0.35">
      <c r="B98" s="24" t="s">
        <v>13</v>
      </c>
      <c r="C98" s="169">
        <v>643</v>
      </c>
      <c r="D98" s="64">
        <v>1002</v>
      </c>
      <c r="E98" s="169">
        <v>874</v>
      </c>
      <c r="F98" s="64">
        <v>858</v>
      </c>
      <c r="G98" s="169">
        <v>478</v>
      </c>
      <c r="H98" s="64">
        <v>440</v>
      </c>
      <c r="I98" s="169">
        <v>525</v>
      </c>
      <c r="J98" s="64">
        <v>328</v>
      </c>
      <c r="K98" s="169">
        <v>8</v>
      </c>
      <c r="L98" s="64">
        <v>7</v>
      </c>
      <c r="M98" s="121">
        <v>2528</v>
      </c>
      <c r="N98" s="121">
        <v>2635</v>
      </c>
      <c r="P98" s="7"/>
      <c r="Q98" s="7"/>
    </row>
    <row r="99" spans="2:19" x14ac:dyDescent="0.35">
      <c r="B99" s="24" t="s">
        <v>142</v>
      </c>
      <c r="C99" s="169">
        <v>-7</v>
      </c>
      <c r="D99" s="64">
        <v>58</v>
      </c>
      <c r="E99" s="169">
        <v>1156</v>
      </c>
      <c r="F99" s="64">
        <v>1490</v>
      </c>
      <c r="G99" s="169">
        <v>1902</v>
      </c>
      <c r="H99" s="64">
        <v>1602</v>
      </c>
      <c r="I99" s="169">
        <v>290</v>
      </c>
      <c r="J99" s="64">
        <v>253</v>
      </c>
      <c r="K99" s="169">
        <v>-57</v>
      </c>
      <c r="L99" s="64">
        <v>-66</v>
      </c>
      <c r="M99" s="66">
        <v>3284</v>
      </c>
      <c r="N99" s="66">
        <v>3337</v>
      </c>
      <c r="P99" s="7"/>
      <c r="Q99" s="7"/>
    </row>
    <row r="100" spans="2:19" x14ac:dyDescent="0.35">
      <c r="B100" s="184" t="s">
        <v>42</v>
      </c>
      <c r="C100" s="218">
        <v>8</v>
      </c>
      <c r="D100" s="221">
        <v>84</v>
      </c>
      <c r="E100" s="218">
        <v>1156</v>
      </c>
      <c r="F100" s="221">
        <v>1208</v>
      </c>
      <c r="G100" s="218">
        <v>1327</v>
      </c>
      <c r="H100" s="221">
        <v>1135</v>
      </c>
      <c r="I100" s="218">
        <v>303</v>
      </c>
      <c r="J100" s="221">
        <v>205</v>
      </c>
      <c r="K100" s="218">
        <v>-53</v>
      </c>
      <c r="L100" s="221">
        <v>-62</v>
      </c>
      <c r="M100" s="67">
        <v>2741</v>
      </c>
      <c r="N100" s="67">
        <v>2570</v>
      </c>
      <c r="P100" s="7"/>
      <c r="Q100" s="7"/>
    </row>
    <row r="101" spans="2:19" x14ac:dyDescent="0.35">
      <c r="B101" s="182" t="s">
        <v>15</v>
      </c>
      <c r="C101" s="179">
        <v>0</v>
      </c>
      <c r="D101" s="180">
        <v>15</v>
      </c>
      <c r="E101" s="179">
        <v>2</v>
      </c>
      <c r="F101" s="180">
        <v>-58</v>
      </c>
      <c r="G101" s="179">
        <v>7</v>
      </c>
      <c r="H101" s="180">
        <v>12</v>
      </c>
      <c r="I101" s="179">
        <v>21</v>
      </c>
      <c r="J101" s="180">
        <v>5</v>
      </c>
      <c r="K101" s="179">
        <v>0</v>
      </c>
      <c r="L101" s="180">
        <v>-4</v>
      </c>
      <c r="M101" s="67">
        <v>30</v>
      </c>
      <c r="N101" s="67">
        <v>-30</v>
      </c>
      <c r="P101" s="7"/>
      <c r="Q101" s="7"/>
    </row>
    <row r="102" spans="2:19" x14ac:dyDescent="0.35">
      <c r="B102" s="182" t="s">
        <v>16</v>
      </c>
      <c r="C102" s="171">
        <v>-2</v>
      </c>
      <c r="D102" s="170">
        <v>-10</v>
      </c>
      <c r="E102" s="171">
        <v>714</v>
      </c>
      <c r="F102" s="170">
        <v>852</v>
      </c>
      <c r="G102" s="171">
        <v>306</v>
      </c>
      <c r="H102" s="170">
        <v>271</v>
      </c>
      <c r="I102" s="171">
        <v>108</v>
      </c>
      <c r="J102" s="170">
        <v>104</v>
      </c>
      <c r="K102" s="171">
        <v>-16</v>
      </c>
      <c r="L102" s="170">
        <v>-17</v>
      </c>
      <c r="M102" s="67">
        <v>1110</v>
      </c>
      <c r="N102" s="67">
        <v>1200</v>
      </c>
      <c r="P102" s="7"/>
      <c r="Q102" s="7"/>
    </row>
    <row r="103" spans="2:19" x14ac:dyDescent="0.35">
      <c r="B103" s="182" t="s">
        <v>17</v>
      </c>
      <c r="C103" s="171">
        <v>-54</v>
      </c>
      <c r="D103" s="170">
        <v>-2</v>
      </c>
      <c r="E103" s="171">
        <v>56</v>
      </c>
      <c r="F103" s="170">
        <v>53</v>
      </c>
      <c r="G103" s="171">
        <v>538</v>
      </c>
      <c r="H103" s="170">
        <v>317</v>
      </c>
      <c r="I103" s="171">
        <v>40</v>
      </c>
      <c r="J103" s="170">
        <v>31</v>
      </c>
      <c r="K103" s="171">
        <v>-37</v>
      </c>
      <c r="L103" s="170">
        <v>-41</v>
      </c>
      <c r="M103" s="67">
        <v>543</v>
      </c>
      <c r="N103" s="67">
        <v>358</v>
      </c>
      <c r="P103" s="7"/>
      <c r="Q103" s="7"/>
    </row>
    <row r="104" spans="2:19" x14ac:dyDescent="0.35">
      <c r="B104" s="182" t="s">
        <v>18</v>
      </c>
      <c r="C104" s="171">
        <v>5</v>
      </c>
      <c r="D104" s="170">
        <v>4</v>
      </c>
      <c r="E104" s="171">
        <v>289</v>
      </c>
      <c r="F104" s="170">
        <v>241</v>
      </c>
      <c r="G104" s="171">
        <v>319</v>
      </c>
      <c r="H104" s="170">
        <v>373</v>
      </c>
      <c r="I104" s="171">
        <v>112</v>
      </c>
      <c r="J104" s="170">
        <v>38</v>
      </c>
      <c r="K104" s="171">
        <v>0</v>
      </c>
      <c r="L104" s="170">
        <v>0</v>
      </c>
      <c r="M104" s="67">
        <v>725</v>
      </c>
      <c r="N104" s="67">
        <v>656</v>
      </c>
      <c r="P104" s="7"/>
      <c r="Q104" s="7"/>
    </row>
    <row r="105" spans="2:19" x14ac:dyDescent="0.35">
      <c r="B105" s="182" t="s">
        <v>19</v>
      </c>
      <c r="C105" s="171">
        <v>60</v>
      </c>
      <c r="D105" s="170">
        <v>78</v>
      </c>
      <c r="E105" s="171">
        <v>95</v>
      </c>
      <c r="F105" s="170">
        <v>120</v>
      </c>
      <c r="G105" s="171">
        <v>97</v>
      </c>
      <c r="H105" s="170">
        <v>114</v>
      </c>
      <c r="I105" s="171">
        <v>22</v>
      </c>
      <c r="J105" s="170">
        <v>27</v>
      </c>
      <c r="K105" s="171">
        <v>0</v>
      </c>
      <c r="L105" s="170">
        <v>0</v>
      </c>
      <c r="M105" s="67">
        <v>274</v>
      </c>
      <c r="N105" s="67">
        <v>339</v>
      </c>
      <c r="P105" s="7"/>
      <c r="Q105" s="7"/>
    </row>
    <row r="106" spans="2:19" x14ac:dyDescent="0.35">
      <c r="B106" s="182" t="s">
        <v>56</v>
      </c>
      <c r="C106" s="174">
        <v>-1</v>
      </c>
      <c r="D106" s="175">
        <v>-1</v>
      </c>
      <c r="E106" s="174">
        <v>0</v>
      </c>
      <c r="F106" s="175">
        <v>0</v>
      </c>
      <c r="G106" s="174">
        <v>60</v>
      </c>
      <c r="H106" s="175">
        <v>48</v>
      </c>
      <c r="I106" s="174">
        <v>0</v>
      </c>
      <c r="J106" s="175">
        <v>0</v>
      </c>
      <c r="K106" s="174">
        <v>0</v>
      </c>
      <c r="L106" s="175">
        <v>0</v>
      </c>
      <c r="M106" s="67">
        <v>59</v>
      </c>
      <c r="N106" s="67">
        <v>47</v>
      </c>
      <c r="P106" s="7"/>
      <c r="Q106" s="7"/>
    </row>
    <row r="107" spans="2:19" x14ac:dyDescent="0.35">
      <c r="B107" s="184" t="s">
        <v>57</v>
      </c>
      <c r="C107" s="218">
        <v>0</v>
      </c>
      <c r="D107" s="221">
        <v>9</v>
      </c>
      <c r="E107" s="218">
        <v>0</v>
      </c>
      <c r="F107" s="221">
        <v>282</v>
      </c>
      <c r="G107" s="218">
        <v>1</v>
      </c>
      <c r="H107" s="221">
        <v>134</v>
      </c>
      <c r="I107" s="218">
        <v>2</v>
      </c>
      <c r="J107" s="221">
        <v>50</v>
      </c>
      <c r="K107" s="218">
        <v>0</v>
      </c>
      <c r="L107" s="221">
        <v>1</v>
      </c>
      <c r="M107" s="67">
        <v>3</v>
      </c>
      <c r="N107" s="67">
        <v>476</v>
      </c>
      <c r="P107" s="7"/>
      <c r="Q107" s="7"/>
    </row>
    <row r="108" spans="2:19" x14ac:dyDescent="0.35">
      <c r="B108" s="184" t="s">
        <v>22</v>
      </c>
      <c r="C108" s="218">
        <v>-15</v>
      </c>
      <c r="D108" s="221">
        <v>-35</v>
      </c>
      <c r="E108" s="218">
        <v>0</v>
      </c>
      <c r="F108" s="221">
        <v>0</v>
      </c>
      <c r="G108" s="218">
        <v>532</v>
      </c>
      <c r="H108" s="221">
        <v>299</v>
      </c>
      <c r="I108" s="218">
        <v>-16</v>
      </c>
      <c r="J108" s="221">
        <v>1</v>
      </c>
      <c r="K108" s="218">
        <v>-4</v>
      </c>
      <c r="L108" s="221">
        <v>-5</v>
      </c>
      <c r="M108" s="67">
        <v>497</v>
      </c>
      <c r="N108" s="67">
        <v>260</v>
      </c>
      <c r="P108" s="7"/>
      <c r="Q108" s="7"/>
    </row>
    <row r="109" spans="2:19" x14ac:dyDescent="0.35">
      <c r="B109" s="184" t="s">
        <v>25</v>
      </c>
      <c r="C109" s="218">
        <v>0</v>
      </c>
      <c r="D109" s="221">
        <v>0</v>
      </c>
      <c r="E109" s="218">
        <v>0</v>
      </c>
      <c r="F109" s="221">
        <v>0</v>
      </c>
      <c r="G109" s="218">
        <v>42</v>
      </c>
      <c r="H109" s="221">
        <v>34</v>
      </c>
      <c r="I109" s="218">
        <v>1</v>
      </c>
      <c r="J109" s="221">
        <v>-3</v>
      </c>
      <c r="K109" s="218">
        <v>0</v>
      </c>
      <c r="L109" s="221">
        <v>0</v>
      </c>
      <c r="M109" s="67">
        <v>43</v>
      </c>
      <c r="N109" s="66">
        <v>31</v>
      </c>
      <c r="P109" s="7"/>
      <c r="Q109" s="7"/>
    </row>
    <row r="110" spans="2:19" x14ac:dyDescent="0.35">
      <c r="B110" s="24" t="s">
        <v>56</v>
      </c>
      <c r="C110" s="169">
        <v>0</v>
      </c>
      <c r="D110" s="64">
        <v>10</v>
      </c>
      <c r="E110" s="169">
        <v>-4</v>
      </c>
      <c r="F110" s="64">
        <v>0</v>
      </c>
      <c r="G110" s="169">
        <v>-13</v>
      </c>
      <c r="H110" s="64">
        <v>-28</v>
      </c>
      <c r="I110" s="169">
        <v>9</v>
      </c>
      <c r="J110" s="64">
        <v>-31</v>
      </c>
      <c r="K110" s="169">
        <v>-105</v>
      </c>
      <c r="L110" s="64">
        <v>-67</v>
      </c>
      <c r="M110" s="67">
        <v>-113</v>
      </c>
      <c r="N110" s="67">
        <v>-116</v>
      </c>
      <c r="P110" s="7"/>
      <c r="Q110" s="7"/>
    </row>
    <row r="111" spans="2:19" x14ac:dyDescent="0.35">
      <c r="B111" s="68" t="s">
        <v>46</v>
      </c>
      <c r="C111" s="69">
        <v>1719</v>
      </c>
      <c r="D111" s="69">
        <v>1807</v>
      </c>
      <c r="E111" s="69">
        <v>3966</v>
      </c>
      <c r="F111" s="69">
        <v>4207</v>
      </c>
      <c r="G111" s="69">
        <v>3658</v>
      </c>
      <c r="H111" s="69">
        <v>2160</v>
      </c>
      <c r="I111" s="69">
        <v>2472</v>
      </c>
      <c r="J111" s="69">
        <v>2661</v>
      </c>
      <c r="K111" s="69">
        <v>-134</v>
      </c>
      <c r="L111" s="69">
        <v>-96</v>
      </c>
      <c r="M111" s="66">
        <v>11681</v>
      </c>
      <c r="N111" s="66">
        <v>10739</v>
      </c>
      <c r="P111" s="7"/>
      <c r="Q111" s="7"/>
    </row>
    <row r="112" spans="2:19" ht="15" customHeight="1" x14ac:dyDescent="0.35">
      <c r="B112" s="388" t="s">
        <v>258</v>
      </c>
      <c r="C112" s="388"/>
      <c r="D112" s="388"/>
      <c r="E112" s="388"/>
      <c r="F112" s="388"/>
      <c r="G112" s="388"/>
      <c r="H112" s="388"/>
      <c r="I112" s="388"/>
      <c r="J112" s="388"/>
      <c r="K112" s="388"/>
      <c r="L112" s="388"/>
      <c r="M112" s="388"/>
      <c r="N112" s="388"/>
      <c r="O112" s="332"/>
      <c r="P112" s="332"/>
    </row>
    <row r="113" spans="2:16" ht="15" customHeight="1" x14ac:dyDescent="0.35">
      <c r="B113" s="388"/>
      <c r="C113" s="388"/>
      <c r="D113" s="388"/>
      <c r="E113" s="388"/>
      <c r="F113" s="388"/>
      <c r="G113" s="388"/>
      <c r="H113" s="388"/>
      <c r="I113" s="388"/>
      <c r="J113" s="388"/>
      <c r="K113" s="388"/>
      <c r="L113" s="388"/>
      <c r="M113" s="388"/>
      <c r="N113" s="388"/>
      <c r="O113" s="332"/>
      <c r="P113" s="332"/>
    </row>
    <row r="114" spans="2:16" ht="25" customHeight="1" x14ac:dyDescent="0.35">
      <c r="B114" s="388"/>
      <c r="C114" s="388"/>
      <c r="D114" s="388"/>
      <c r="E114" s="388"/>
      <c r="F114" s="388"/>
      <c r="G114" s="388"/>
      <c r="H114" s="388"/>
      <c r="I114" s="388"/>
      <c r="J114" s="388"/>
      <c r="K114" s="388"/>
      <c r="L114" s="388"/>
      <c r="M114" s="388"/>
      <c r="N114" s="388"/>
      <c r="O114" s="332"/>
      <c r="P114" s="332"/>
    </row>
    <row r="115" spans="2:16" ht="16.5" x14ac:dyDescent="0.35">
      <c r="B115" s="61" t="s">
        <v>108</v>
      </c>
      <c r="C115" s="75"/>
      <c r="D115" s="75"/>
      <c r="E115" s="75"/>
      <c r="F115" s="75"/>
      <c r="G115" s="75"/>
      <c r="H115" s="75"/>
      <c r="I115" s="75"/>
      <c r="J115" s="75"/>
      <c r="K115" s="75"/>
    </row>
    <row r="117" spans="2:16" ht="40" customHeight="1" x14ac:dyDescent="0.35">
      <c r="C117" s="360" t="str">
        <f>+C95</f>
        <v>Conventional Generation &amp; Global Trading</v>
      </c>
      <c r="D117" s="359"/>
      <c r="E117" s="360" t="str">
        <f>+E95</f>
        <v>Enel Grids</v>
      </c>
      <c r="F117" s="359"/>
      <c r="G117" s="360" t="str">
        <f>+G95</f>
        <v>EGP</v>
      </c>
      <c r="H117" s="359"/>
      <c r="I117" s="360" t="s">
        <v>152</v>
      </c>
      <c r="J117" s="359"/>
      <c r="K117" s="384" t="s">
        <v>151</v>
      </c>
      <c r="L117" s="385"/>
      <c r="M117" s="386" t="s">
        <v>46</v>
      </c>
      <c r="N117" s="387"/>
    </row>
    <row r="118" spans="2:16" x14ac:dyDescent="0.35">
      <c r="B118" s="22"/>
      <c r="C118" s="23" t="str">
        <f>+C75</f>
        <v>H1 2024</v>
      </c>
      <c r="D118" s="23" t="str">
        <f>+D75</f>
        <v>H1 2023</v>
      </c>
      <c r="E118" s="23" t="str">
        <f t="shared" ref="E118:N118" si="3">+C118</f>
        <v>H1 2024</v>
      </c>
      <c r="F118" s="23" t="str">
        <f t="shared" si="3"/>
        <v>H1 2023</v>
      </c>
      <c r="G118" s="23" t="str">
        <f t="shared" si="3"/>
        <v>H1 2024</v>
      </c>
      <c r="H118" s="23" t="str">
        <f t="shared" si="3"/>
        <v>H1 2023</v>
      </c>
      <c r="I118" s="23" t="str">
        <f t="shared" si="3"/>
        <v>H1 2024</v>
      </c>
      <c r="J118" s="23" t="str">
        <f t="shared" si="3"/>
        <v>H1 2023</v>
      </c>
      <c r="K118" s="23" t="str">
        <f>I118</f>
        <v>H1 2024</v>
      </c>
      <c r="L118" s="23" t="str">
        <f>J118</f>
        <v>H1 2023</v>
      </c>
      <c r="M118" s="77" t="str">
        <f t="shared" si="3"/>
        <v>H1 2024</v>
      </c>
      <c r="N118" s="77" t="str">
        <f t="shared" si="3"/>
        <v>H1 2023</v>
      </c>
      <c r="O118" s="125"/>
    </row>
    <row r="119" spans="2:16" x14ac:dyDescent="0.35">
      <c r="B119" s="24" t="s">
        <v>12</v>
      </c>
      <c r="C119" s="120">
        <v>983</v>
      </c>
      <c r="D119" s="119">
        <v>664</v>
      </c>
      <c r="E119" s="120">
        <v>1233</v>
      </c>
      <c r="F119" s="119">
        <v>1184</v>
      </c>
      <c r="G119" s="120">
        <v>1125</v>
      </c>
      <c r="H119" s="119">
        <v>-15</v>
      </c>
      <c r="I119" s="120">
        <v>1139</v>
      </c>
      <c r="J119" s="119">
        <v>1673</v>
      </c>
      <c r="K119" s="120">
        <v>-13</v>
      </c>
      <c r="L119" s="119">
        <v>-3</v>
      </c>
      <c r="M119" s="121">
        <v>4467</v>
      </c>
      <c r="N119" s="121">
        <v>3503</v>
      </c>
    </row>
    <row r="120" spans="2:16" x14ac:dyDescent="0.35">
      <c r="B120" s="24" t="s">
        <v>13</v>
      </c>
      <c r="C120" s="169">
        <v>370</v>
      </c>
      <c r="D120" s="168">
        <v>740</v>
      </c>
      <c r="E120" s="169">
        <v>535</v>
      </c>
      <c r="F120" s="168">
        <v>458</v>
      </c>
      <c r="G120" s="169">
        <v>318</v>
      </c>
      <c r="H120" s="168">
        <v>304</v>
      </c>
      <c r="I120" s="169">
        <v>284</v>
      </c>
      <c r="J120" s="168">
        <v>122</v>
      </c>
      <c r="K120" s="169">
        <v>-214</v>
      </c>
      <c r="L120" s="168">
        <v>-226</v>
      </c>
      <c r="M120" s="121">
        <v>1292</v>
      </c>
      <c r="N120" s="121">
        <v>1398</v>
      </c>
    </row>
    <row r="121" spans="2:16" x14ac:dyDescent="0.35">
      <c r="B121" s="24" t="s">
        <v>142</v>
      </c>
      <c r="C121" s="169">
        <v>4</v>
      </c>
      <c r="D121" s="168">
        <v>-328</v>
      </c>
      <c r="E121" s="169">
        <v>1865</v>
      </c>
      <c r="F121" s="168">
        <v>830</v>
      </c>
      <c r="G121" s="169">
        <v>1463</v>
      </c>
      <c r="H121" s="168">
        <v>994</v>
      </c>
      <c r="I121" s="169">
        <v>199</v>
      </c>
      <c r="J121" s="168">
        <v>41</v>
      </c>
      <c r="K121" s="169">
        <v>-62</v>
      </c>
      <c r="L121" s="168">
        <v>-68</v>
      </c>
      <c r="M121" s="66">
        <v>3469</v>
      </c>
      <c r="N121" s="66">
        <v>1468</v>
      </c>
    </row>
    <row r="122" spans="2:16" x14ac:dyDescent="0.35">
      <c r="B122" s="184" t="s">
        <v>14</v>
      </c>
      <c r="C122" s="218">
        <v>21</v>
      </c>
      <c r="D122" s="217">
        <v>-291</v>
      </c>
      <c r="E122" s="218">
        <v>1865</v>
      </c>
      <c r="F122" s="217">
        <v>829</v>
      </c>
      <c r="G122" s="218">
        <v>1121</v>
      </c>
      <c r="H122" s="217">
        <v>897</v>
      </c>
      <c r="I122" s="218">
        <v>290</v>
      </c>
      <c r="J122" s="217">
        <v>63</v>
      </c>
      <c r="K122" s="218">
        <v>-58</v>
      </c>
      <c r="L122" s="217">
        <v>-65</v>
      </c>
      <c r="M122" s="67">
        <v>3240</v>
      </c>
      <c r="N122" s="67">
        <v>1433</v>
      </c>
    </row>
    <row r="123" spans="2:16" x14ac:dyDescent="0.35">
      <c r="B123" s="181" t="s">
        <v>15</v>
      </c>
      <c r="C123" s="179">
        <v>0</v>
      </c>
      <c r="D123" s="180">
        <v>-316</v>
      </c>
      <c r="E123" s="179">
        <v>-47</v>
      </c>
      <c r="F123" s="180">
        <v>-78</v>
      </c>
      <c r="G123" s="179">
        <v>1</v>
      </c>
      <c r="H123" s="180">
        <v>-9</v>
      </c>
      <c r="I123" s="179">
        <v>9</v>
      </c>
      <c r="J123" s="180">
        <v>-2</v>
      </c>
      <c r="K123" s="179">
        <v>-1</v>
      </c>
      <c r="L123" s="180">
        <v>-4</v>
      </c>
      <c r="M123" s="67">
        <v>-38</v>
      </c>
      <c r="N123" s="67">
        <v>-409</v>
      </c>
    </row>
    <row r="124" spans="2:16" x14ac:dyDescent="0.35">
      <c r="B124" s="182" t="s">
        <v>16</v>
      </c>
      <c r="C124" s="171">
        <v>-2</v>
      </c>
      <c r="D124" s="170">
        <v>-10</v>
      </c>
      <c r="E124" s="171">
        <v>452</v>
      </c>
      <c r="F124" s="170">
        <v>598</v>
      </c>
      <c r="G124" s="171">
        <v>214</v>
      </c>
      <c r="H124" s="170">
        <v>202</v>
      </c>
      <c r="I124" s="171">
        <v>-5</v>
      </c>
      <c r="J124" s="170">
        <v>2</v>
      </c>
      <c r="K124" s="171">
        <v>-18</v>
      </c>
      <c r="L124" s="170">
        <v>-19</v>
      </c>
      <c r="M124" s="67">
        <v>641</v>
      </c>
      <c r="N124" s="67">
        <v>773</v>
      </c>
    </row>
    <row r="125" spans="2:16" x14ac:dyDescent="0.35">
      <c r="B125" s="182" t="s">
        <v>17</v>
      </c>
      <c r="C125" s="171">
        <v>-64</v>
      </c>
      <c r="D125" s="170">
        <v>-18</v>
      </c>
      <c r="E125" s="171">
        <v>31</v>
      </c>
      <c r="F125" s="170">
        <v>27</v>
      </c>
      <c r="G125" s="171">
        <v>430</v>
      </c>
      <c r="H125" s="170">
        <v>225</v>
      </c>
      <c r="I125" s="171">
        <v>27</v>
      </c>
      <c r="J125" s="170">
        <v>22</v>
      </c>
      <c r="K125" s="171">
        <v>-39</v>
      </c>
      <c r="L125" s="170">
        <v>-43</v>
      </c>
      <c r="M125" s="67">
        <v>385</v>
      </c>
      <c r="N125" s="67">
        <v>213</v>
      </c>
    </row>
    <row r="126" spans="2:16" x14ac:dyDescent="0.35">
      <c r="B126" s="182" t="s">
        <v>18</v>
      </c>
      <c r="C126" s="171">
        <v>-2</v>
      </c>
      <c r="D126" s="170">
        <v>-6</v>
      </c>
      <c r="E126" s="171">
        <v>234</v>
      </c>
      <c r="F126" s="170">
        <v>198</v>
      </c>
      <c r="G126" s="171">
        <v>288</v>
      </c>
      <c r="H126" s="170">
        <v>350</v>
      </c>
      <c r="I126" s="171">
        <v>91</v>
      </c>
      <c r="J126" s="170">
        <v>23</v>
      </c>
      <c r="K126" s="171">
        <v>0</v>
      </c>
      <c r="L126" s="170">
        <v>0</v>
      </c>
      <c r="M126" s="67">
        <v>611</v>
      </c>
      <c r="N126" s="67">
        <v>565</v>
      </c>
    </row>
    <row r="127" spans="2:16" x14ac:dyDescent="0.35">
      <c r="B127" s="182" t="s">
        <v>19</v>
      </c>
      <c r="C127" s="171">
        <v>92</v>
      </c>
      <c r="D127" s="170">
        <v>63</v>
      </c>
      <c r="E127" s="171">
        <v>1195</v>
      </c>
      <c r="F127" s="170">
        <v>84</v>
      </c>
      <c r="G127" s="171">
        <v>151</v>
      </c>
      <c r="H127" s="170">
        <v>99</v>
      </c>
      <c r="I127" s="171">
        <v>168</v>
      </c>
      <c r="J127" s="170">
        <v>18</v>
      </c>
      <c r="K127" s="171">
        <v>0</v>
      </c>
      <c r="L127" s="170">
        <v>0</v>
      </c>
      <c r="M127" s="67">
        <v>1607</v>
      </c>
      <c r="N127" s="67">
        <v>264</v>
      </c>
    </row>
    <row r="128" spans="2:16" x14ac:dyDescent="0.35">
      <c r="B128" s="182" t="s">
        <v>56</v>
      </c>
      <c r="C128" s="174">
        <v>-3</v>
      </c>
      <c r="D128" s="175">
        <v>-4</v>
      </c>
      <c r="E128" s="174">
        <v>0</v>
      </c>
      <c r="F128" s="175">
        <v>0</v>
      </c>
      <c r="G128" s="174">
        <v>37</v>
      </c>
      <c r="H128" s="175">
        <v>30</v>
      </c>
      <c r="I128" s="174">
        <v>0</v>
      </c>
      <c r="J128" s="175">
        <v>0</v>
      </c>
      <c r="K128" s="174">
        <v>0</v>
      </c>
      <c r="L128" s="175">
        <v>1</v>
      </c>
      <c r="M128" s="67">
        <v>34</v>
      </c>
      <c r="N128" s="67">
        <v>27</v>
      </c>
    </row>
    <row r="129" spans="2:16" x14ac:dyDescent="0.35">
      <c r="B129" s="184" t="s">
        <v>57</v>
      </c>
      <c r="C129" s="218">
        <v>0</v>
      </c>
      <c r="D129" s="217">
        <v>0</v>
      </c>
      <c r="E129" s="218">
        <v>0</v>
      </c>
      <c r="F129" s="217">
        <v>1</v>
      </c>
      <c r="G129" s="218">
        <v>1</v>
      </c>
      <c r="H129" s="217">
        <v>-3</v>
      </c>
      <c r="I129" s="218">
        <v>2</v>
      </c>
      <c r="J129" s="217">
        <v>0</v>
      </c>
      <c r="K129" s="218">
        <v>0</v>
      </c>
      <c r="L129" s="217">
        <v>1</v>
      </c>
      <c r="M129" s="67">
        <v>3</v>
      </c>
      <c r="N129" s="67">
        <v>-3</v>
      </c>
    </row>
    <row r="130" spans="2:16" x14ac:dyDescent="0.35">
      <c r="B130" s="184" t="s">
        <v>22</v>
      </c>
      <c r="C130" s="218">
        <v>-17</v>
      </c>
      <c r="D130" s="217">
        <v>-36</v>
      </c>
      <c r="E130" s="218">
        <v>0</v>
      </c>
      <c r="F130" s="217">
        <v>0</v>
      </c>
      <c r="G130" s="218">
        <v>314</v>
      </c>
      <c r="H130" s="217">
        <v>86</v>
      </c>
      <c r="I130" s="218">
        <v>-92</v>
      </c>
      <c r="J130" s="217">
        <v>-16</v>
      </c>
      <c r="K130" s="218">
        <v>-3</v>
      </c>
      <c r="L130" s="217">
        <v>-5</v>
      </c>
      <c r="M130" s="67">
        <v>202</v>
      </c>
      <c r="N130" s="67">
        <v>29</v>
      </c>
    </row>
    <row r="131" spans="2:16" x14ac:dyDescent="0.35">
      <c r="B131" s="184" t="s">
        <v>25</v>
      </c>
      <c r="C131" s="218">
        <v>0</v>
      </c>
      <c r="D131" s="217">
        <v>0</v>
      </c>
      <c r="E131" s="218">
        <v>0</v>
      </c>
      <c r="F131" s="217">
        <v>0</v>
      </c>
      <c r="G131" s="218">
        <v>27</v>
      </c>
      <c r="H131" s="217">
        <v>14</v>
      </c>
      <c r="I131" s="218">
        <v>-1</v>
      </c>
      <c r="J131" s="217">
        <v>-6</v>
      </c>
      <c r="K131" s="218">
        <v>-1</v>
      </c>
      <c r="L131" s="217">
        <v>1</v>
      </c>
      <c r="M131" s="67">
        <v>25</v>
      </c>
      <c r="N131" s="67">
        <v>9</v>
      </c>
    </row>
    <row r="132" spans="2:16" x14ac:dyDescent="0.35">
      <c r="B132" s="24" t="s">
        <v>56</v>
      </c>
      <c r="C132" s="169">
        <v>0</v>
      </c>
      <c r="D132" s="168">
        <v>-7</v>
      </c>
      <c r="E132" s="169">
        <v>-5</v>
      </c>
      <c r="F132" s="168">
        <v>-7</v>
      </c>
      <c r="G132" s="169">
        <v>-21</v>
      </c>
      <c r="H132" s="168">
        <v>-45</v>
      </c>
      <c r="I132" s="169">
        <v>-69</v>
      </c>
      <c r="J132" s="168">
        <v>-60</v>
      </c>
      <c r="K132" s="169">
        <v>-146</v>
      </c>
      <c r="L132" s="168">
        <v>-125</v>
      </c>
      <c r="M132" s="66">
        <v>-241</v>
      </c>
      <c r="N132" s="66">
        <v>-244</v>
      </c>
    </row>
    <row r="133" spans="2:16" x14ac:dyDescent="0.35">
      <c r="B133" s="68" t="s">
        <v>46</v>
      </c>
      <c r="C133" s="69">
        <v>1357</v>
      </c>
      <c r="D133" s="69">
        <v>1070</v>
      </c>
      <c r="E133" s="69">
        <v>3628</v>
      </c>
      <c r="F133" s="69">
        <v>2464</v>
      </c>
      <c r="G133" s="69">
        <v>2885</v>
      </c>
      <c r="H133" s="69">
        <v>1237</v>
      </c>
      <c r="I133" s="69">
        <v>1553</v>
      </c>
      <c r="J133" s="69">
        <v>1776</v>
      </c>
      <c r="K133" s="69">
        <v>-435</v>
      </c>
      <c r="L133" s="69">
        <v>-422</v>
      </c>
      <c r="M133" s="66">
        <v>8988</v>
      </c>
      <c r="N133" s="66">
        <v>6125</v>
      </c>
    </row>
    <row r="134" spans="2:16" ht="14.5" customHeight="1" x14ac:dyDescent="0.35">
      <c r="B134" s="380" t="s">
        <v>150</v>
      </c>
      <c r="C134" s="381"/>
      <c r="D134" s="381"/>
      <c r="E134" s="381"/>
      <c r="F134" s="381"/>
      <c r="G134" s="381"/>
      <c r="H134" s="381"/>
      <c r="I134" s="381"/>
      <c r="J134" s="381"/>
      <c r="K134" s="381"/>
      <c r="L134" s="381"/>
      <c r="M134" s="381"/>
      <c r="N134" s="381"/>
      <c r="O134" s="381"/>
      <c r="P134" s="381"/>
    </row>
    <row r="135" spans="2:16" x14ac:dyDescent="0.35">
      <c r="B135" s="381"/>
      <c r="C135" s="381"/>
      <c r="D135" s="381"/>
      <c r="E135" s="381"/>
      <c r="F135" s="381"/>
      <c r="G135" s="381"/>
      <c r="H135" s="381"/>
      <c r="I135" s="381"/>
      <c r="J135" s="381"/>
      <c r="K135" s="381"/>
      <c r="L135" s="381"/>
      <c r="M135" s="381"/>
      <c r="N135" s="381"/>
      <c r="O135" s="381"/>
      <c r="P135" s="381"/>
    </row>
    <row r="136" spans="2:16" x14ac:dyDescent="0.35">
      <c r="B136" s="382" t="s">
        <v>109</v>
      </c>
      <c r="C136" s="383"/>
      <c r="D136" s="383"/>
    </row>
    <row r="137" spans="2:16" x14ac:dyDescent="0.35">
      <c r="G137" s="163"/>
    </row>
    <row r="138" spans="2:16" ht="31" customHeight="1" x14ac:dyDescent="0.35">
      <c r="B138" s="78"/>
      <c r="C138" s="78"/>
      <c r="D138" s="78"/>
      <c r="F138" s="79" t="str">
        <f>+CONCATENATE(C118," ","reported")</f>
        <v>H1 2024 reported</v>
      </c>
      <c r="G138" s="79" t="str">
        <f>+CONCATENATE(D118," ","reported",)</f>
        <v>H1 2023 reported</v>
      </c>
      <c r="H138" s="79" t="s">
        <v>58</v>
      </c>
      <c r="I138" s="79" t="str">
        <f>+CONCATENATE(E118," ","ordinary")</f>
        <v>H1 2024 ordinary</v>
      </c>
      <c r="J138" s="79" t="str">
        <f>+CONCATENATE(F118," ","ordinary")</f>
        <v>H1 2023 ordinary</v>
      </c>
      <c r="K138" s="79" t="s">
        <v>58</v>
      </c>
    </row>
    <row r="139" spans="2:16" x14ac:dyDescent="0.35">
      <c r="B139" s="80" t="s">
        <v>59</v>
      </c>
      <c r="C139" s="80"/>
      <c r="D139" s="80"/>
      <c r="E139" s="60"/>
      <c r="F139" s="113">
        <v>12862</v>
      </c>
      <c r="G139" s="116">
        <v>9676</v>
      </c>
      <c r="H139" s="114">
        <v>0.32900000000000001</v>
      </c>
      <c r="I139" s="116">
        <v>11681</v>
      </c>
      <c r="J139" s="113">
        <v>10739</v>
      </c>
      <c r="K139" s="114">
        <v>8.7999999999999995E-2</v>
      </c>
    </row>
    <row r="140" spans="2:16" x14ac:dyDescent="0.35">
      <c r="B140" s="81" t="s">
        <v>60</v>
      </c>
      <c r="C140" s="81"/>
      <c r="D140" s="81"/>
      <c r="F140" s="115">
        <v>-3874</v>
      </c>
      <c r="G140" s="117">
        <v>-3551</v>
      </c>
      <c r="H140" s="115"/>
      <c r="I140" s="117">
        <v>-3819</v>
      </c>
      <c r="J140" s="115">
        <v>-3644</v>
      </c>
      <c r="K140" s="115"/>
      <c r="L140" s="82"/>
    </row>
    <row r="141" spans="2:16" x14ac:dyDescent="0.35">
      <c r="B141" s="80" t="s">
        <v>61</v>
      </c>
      <c r="C141" s="80"/>
      <c r="D141" s="80"/>
      <c r="E141" s="60"/>
      <c r="F141" s="113">
        <v>8988</v>
      </c>
      <c r="G141" s="116">
        <v>6125</v>
      </c>
      <c r="H141" s="114">
        <v>0.46700000000000003</v>
      </c>
      <c r="I141" s="116">
        <v>7862</v>
      </c>
      <c r="J141" s="113">
        <v>7095</v>
      </c>
      <c r="K141" s="114">
        <v>0.108</v>
      </c>
    </row>
    <row r="142" spans="2:16" x14ac:dyDescent="0.35">
      <c r="B142" s="78" t="s">
        <v>128</v>
      </c>
      <c r="C142" s="78"/>
      <c r="D142" s="78"/>
      <c r="F142" s="115">
        <v>-1585</v>
      </c>
      <c r="G142" s="117">
        <v>-1621</v>
      </c>
      <c r="H142" s="48"/>
      <c r="I142" s="117">
        <v>-1585</v>
      </c>
      <c r="J142" s="115">
        <v>-1588</v>
      </c>
      <c r="K142" s="48"/>
    </row>
    <row r="143" spans="2:16" x14ac:dyDescent="0.35">
      <c r="B143" s="78" t="s">
        <v>62</v>
      </c>
      <c r="C143" s="78"/>
      <c r="D143" s="78"/>
      <c r="F143" s="115">
        <v>4</v>
      </c>
      <c r="G143" s="117">
        <v>27</v>
      </c>
      <c r="H143" s="48"/>
      <c r="I143" s="117">
        <v>137</v>
      </c>
      <c r="J143" s="115">
        <v>101</v>
      </c>
      <c r="K143" s="48"/>
    </row>
    <row r="144" spans="2:16" x14ac:dyDescent="0.35">
      <c r="B144" s="80" t="s">
        <v>63</v>
      </c>
      <c r="C144" s="80"/>
      <c r="D144" s="80"/>
      <c r="E144" s="60"/>
      <c r="F144" s="113">
        <v>7407</v>
      </c>
      <c r="G144" s="116">
        <v>4531</v>
      </c>
      <c r="H144" s="114">
        <v>0.63500000000000001</v>
      </c>
      <c r="I144" s="116">
        <v>6414</v>
      </c>
      <c r="J144" s="113">
        <v>5608</v>
      </c>
      <c r="K144" s="114">
        <v>0.14399999999999999</v>
      </c>
    </row>
    <row r="145" spans="2:16" x14ac:dyDescent="0.35">
      <c r="B145" s="78" t="s">
        <v>64</v>
      </c>
      <c r="C145" s="78"/>
      <c r="D145" s="78"/>
      <c r="F145" s="115">
        <v>-2482</v>
      </c>
      <c r="G145" s="117">
        <v>-1519</v>
      </c>
      <c r="H145" s="48"/>
      <c r="I145" s="117">
        <v>-1823</v>
      </c>
      <c r="J145" s="115">
        <v>-1565</v>
      </c>
      <c r="K145" s="48"/>
    </row>
    <row r="146" spans="2:16" x14ac:dyDescent="0.35">
      <c r="B146" s="78" t="s">
        <v>65</v>
      </c>
      <c r="C146" s="78"/>
      <c r="D146" s="78"/>
      <c r="F146" s="115">
        <v>4925</v>
      </c>
      <c r="G146" s="117">
        <v>3012</v>
      </c>
      <c r="H146" s="48"/>
      <c r="I146" s="117">
        <v>4591</v>
      </c>
      <c r="J146" s="115">
        <v>4043</v>
      </c>
      <c r="K146" s="48"/>
    </row>
    <row r="147" spans="2:16" x14ac:dyDescent="0.35">
      <c r="B147" s="78" t="s">
        <v>66</v>
      </c>
      <c r="C147" s="78"/>
      <c r="D147" s="78"/>
      <c r="F147" s="115">
        <v>-781</v>
      </c>
      <c r="G147" s="117">
        <v>-570</v>
      </c>
      <c r="H147" s="48"/>
      <c r="I147" s="117">
        <v>-635</v>
      </c>
      <c r="J147" s="115">
        <v>-764</v>
      </c>
      <c r="K147" s="48"/>
    </row>
    <row r="148" spans="2:16" x14ac:dyDescent="0.35">
      <c r="B148" s="78" t="s">
        <v>248</v>
      </c>
      <c r="C148" s="78"/>
      <c r="D148" s="78"/>
      <c r="F148" s="115">
        <v>0</v>
      </c>
      <c r="G148" s="115">
        <v>71</v>
      </c>
      <c r="H148" s="115"/>
      <c r="I148" s="115">
        <v>0</v>
      </c>
      <c r="J148" s="115">
        <v>0</v>
      </c>
      <c r="K148" s="115"/>
    </row>
    <row r="149" spans="2:16" x14ac:dyDescent="0.35">
      <c r="B149" s="80" t="s">
        <v>67</v>
      </c>
      <c r="C149" s="80"/>
      <c r="D149" s="80"/>
      <c r="E149" s="60"/>
      <c r="F149" s="113">
        <v>4144</v>
      </c>
      <c r="G149" s="116">
        <v>2513</v>
      </c>
      <c r="H149" s="114">
        <v>0.64900000000000002</v>
      </c>
      <c r="I149" s="116">
        <v>3956</v>
      </c>
      <c r="J149" s="113">
        <v>3279</v>
      </c>
      <c r="K149" s="114">
        <v>0.20599999999999999</v>
      </c>
    </row>
    <row r="150" spans="2:16" x14ac:dyDescent="0.35">
      <c r="B150" s="380" t="s">
        <v>252</v>
      </c>
      <c r="C150" s="381"/>
      <c r="D150" s="381"/>
      <c r="E150" s="381"/>
      <c r="F150" s="381"/>
      <c r="G150" s="381"/>
      <c r="H150" s="381"/>
      <c r="I150" s="381"/>
      <c r="J150" s="381"/>
      <c r="K150" s="381"/>
      <c r="L150" s="381"/>
      <c r="M150" s="381"/>
      <c r="N150" s="381"/>
      <c r="O150" s="381"/>
      <c r="P150" s="381"/>
    </row>
    <row r="151" spans="2:16" x14ac:dyDescent="0.35">
      <c r="B151" s="381"/>
      <c r="C151" s="381"/>
      <c r="D151" s="381"/>
      <c r="E151" s="381"/>
      <c r="F151" s="381"/>
      <c r="G151" s="381"/>
      <c r="H151" s="381"/>
      <c r="I151" s="381"/>
      <c r="J151" s="381"/>
      <c r="K151" s="381"/>
      <c r="L151" s="381"/>
      <c r="M151" s="381"/>
      <c r="N151" s="381"/>
      <c r="O151" s="381"/>
      <c r="P151" s="381"/>
    </row>
    <row r="152" spans="2:16" ht="15" customHeight="1" x14ac:dyDescent="0.35">
      <c r="B152" s="3" t="s">
        <v>253</v>
      </c>
    </row>
    <row r="154" spans="2:16" x14ac:dyDescent="0.35">
      <c r="B154" s="83">
        <v>0</v>
      </c>
      <c r="C154" s="157" t="s">
        <v>306</v>
      </c>
      <c r="D154" s="158" t="s">
        <v>307</v>
      </c>
      <c r="E154" s="79" t="s">
        <v>58</v>
      </c>
      <c r="G154" s="78"/>
    </row>
    <row r="155" spans="2:16" x14ac:dyDescent="0.35">
      <c r="B155" s="156" t="s">
        <v>244</v>
      </c>
      <c r="C155" s="159">
        <v>406</v>
      </c>
      <c r="D155" s="159">
        <v>384</v>
      </c>
      <c r="E155" s="160">
        <v>5.7000000000000002E-2</v>
      </c>
    </row>
    <row r="156" spans="2:16" x14ac:dyDescent="0.35">
      <c r="B156" s="156" t="s">
        <v>245</v>
      </c>
      <c r="C156" s="159">
        <v>838</v>
      </c>
      <c r="D156" s="159">
        <v>764</v>
      </c>
      <c r="E156" s="160">
        <v>9.7000000000000003E-2</v>
      </c>
    </row>
    <row r="157" spans="2:16" x14ac:dyDescent="0.35">
      <c r="B157" s="156" t="s">
        <v>126</v>
      </c>
      <c r="C157" s="159">
        <v>1509</v>
      </c>
      <c r="D157" s="159">
        <v>1454</v>
      </c>
      <c r="E157" s="160">
        <v>3.7999999999999999E-2</v>
      </c>
    </row>
    <row r="158" spans="2:16" ht="16.5" x14ac:dyDescent="0.35">
      <c r="B158" s="156" t="s">
        <v>254</v>
      </c>
      <c r="C158" s="159">
        <v>1022</v>
      </c>
      <c r="D158" s="159">
        <v>833</v>
      </c>
      <c r="E158" s="160">
        <v>0.22700000000000001</v>
      </c>
    </row>
    <row r="159" spans="2:16" x14ac:dyDescent="0.35">
      <c r="B159" s="156" t="s">
        <v>246</v>
      </c>
      <c r="C159" s="159">
        <v>99</v>
      </c>
      <c r="D159" s="159">
        <v>116</v>
      </c>
      <c r="E159" s="160">
        <v>-0.14699999999999999</v>
      </c>
    </row>
    <row r="160" spans="2:16" x14ac:dyDescent="0.35">
      <c r="B160" s="84" t="s">
        <v>46</v>
      </c>
      <c r="C160" s="128">
        <v>3874</v>
      </c>
      <c r="D160" s="128">
        <v>3551</v>
      </c>
      <c r="E160" s="85">
        <v>9.0999999999999998E-2</v>
      </c>
    </row>
    <row r="161" spans="2:15" ht="43.5" customHeight="1" x14ac:dyDescent="0.35">
      <c r="B161" s="379" t="s">
        <v>242</v>
      </c>
      <c r="C161" s="379"/>
      <c r="D161" s="379"/>
    </row>
    <row r="162" spans="2:15" hidden="1" x14ac:dyDescent="0.35"/>
    <row r="163" spans="2:15" ht="15" hidden="1" customHeight="1" x14ac:dyDescent="0.35"/>
    <row r="164" spans="2:15" hidden="1" x14ac:dyDescent="0.35"/>
    <row r="165" spans="2:15" hidden="1" x14ac:dyDescent="0.35"/>
    <row r="166" spans="2:15" hidden="1" x14ac:dyDescent="0.35"/>
    <row r="167" spans="2:15" hidden="1" x14ac:dyDescent="0.35"/>
    <row r="168" spans="2:15" hidden="1" x14ac:dyDescent="0.35"/>
    <row r="169" spans="2:15" hidden="1" x14ac:dyDescent="0.35"/>
    <row r="170" spans="2:15" hidden="1" x14ac:dyDescent="0.35"/>
    <row r="171" spans="2:15" hidden="1" x14ac:dyDescent="0.35"/>
    <row r="172" spans="2:15" hidden="1" x14ac:dyDescent="0.35"/>
    <row r="173" spans="2:15" hidden="1" x14ac:dyDescent="0.35">
      <c r="K173" s="86"/>
      <c r="L173" s="86"/>
      <c r="M173" s="86"/>
      <c r="N173" s="86"/>
      <c r="O173" s="86"/>
    </row>
    <row r="174" spans="2:15" hidden="1" x14ac:dyDescent="0.35">
      <c r="K174" s="86"/>
      <c r="L174" s="86"/>
      <c r="M174" s="86"/>
      <c r="N174" s="86"/>
      <c r="O174" s="86"/>
    </row>
    <row r="175" spans="2:15" hidden="1" x14ac:dyDescent="0.35">
      <c r="K175" s="86"/>
      <c r="L175" s="86"/>
      <c r="M175" s="86"/>
      <c r="N175" s="86"/>
      <c r="O175" s="86"/>
    </row>
    <row r="176" spans="2:15" hidden="1" x14ac:dyDescent="0.35">
      <c r="K176" s="86"/>
      <c r="L176" s="86"/>
      <c r="M176" s="86"/>
      <c r="N176" s="86"/>
      <c r="O176" s="86"/>
    </row>
    <row r="177" spans="2:15" hidden="1" x14ac:dyDescent="0.35">
      <c r="K177" s="86"/>
      <c r="L177" s="86"/>
      <c r="M177" s="86"/>
      <c r="N177" s="86"/>
      <c r="O177" s="86"/>
    </row>
    <row r="178" spans="2:15" hidden="1" x14ac:dyDescent="0.35"/>
    <row r="179" spans="2:15" hidden="1" x14ac:dyDescent="0.35"/>
    <row r="180" spans="2:15" hidden="1" x14ac:dyDescent="0.35">
      <c r="B180" s="3"/>
    </row>
    <row r="181" spans="2:15" hidden="1" x14ac:dyDescent="0.35"/>
    <row r="182" spans="2:15" ht="57.75" hidden="1" customHeight="1" x14ac:dyDescent="0.35">
      <c r="B182" s="3"/>
      <c r="C182" s="3"/>
      <c r="D182" s="3"/>
      <c r="E182" s="3"/>
      <c r="F182" s="3"/>
      <c r="G182" s="3"/>
      <c r="H182" s="3"/>
      <c r="I182" s="3"/>
      <c r="J182" s="3"/>
    </row>
    <row r="183" spans="2:15" hidden="1" x14ac:dyDescent="0.35">
      <c r="B183" s="3"/>
      <c r="C183" s="3"/>
      <c r="D183" s="3"/>
      <c r="E183" s="3"/>
      <c r="F183" s="3"/>
      <c r="G183" s="3"/>
      <c r="H183" s="3"/>
      <c r="I183" s="3"/>
      <c r="J183" s="3"/>
    </row>
    <row r="184" spans="2:15" hidden="1" x14ac:dyDescent="0.35">
      <c r="B184" s="3"/>
      <c r="C184" s="3"/>
      <c r="D184" s="3"/>
      <c r="E184" s="3"/>
      <c r="F184" s="3"/>
      <c r="G184" s="3"/>
      <c r="H184" s="3"/>
      <c r="I184" s="3"/>
      <c r="J184" s="3"/>
    </row>
    <row r="185" spans="2:15" hidden="1" x14ac:dyDescent="0.35">
      <c r="B185" s="3"/>
      <c r="C185" s="3"/>
      <c r="D185" s="3"/>
      <c r="E185" s="3"/>
      <c r="F185" s="3"/>
      <c r="G185" s="3"/>
      <c r="H185" s="3"/>
      <c r="I185" s="3"/>
      <c r="J185" s="3"/>
    </row>
    <row r="186" spans="2:15" hidden="1" x14ac:dyDescent="0.35">
      <c r="B186" s="3"/>
      <c r="C186" s="3"/>
      <c r="D186" s="3"/>
      <c r="E186" s="3"/>
      <c r="F186" s="3"/>
      <c r="G186" s="3"/>
      <c r="H186" s="3"/>
      <c r="I186" s="3"/>
      <c r="J186" s="3"/>
    </row>
    <row r="187" spans="2:15" hidden="1" x14ac:dyDescent="0.35">
      <c r="B187" s="3"/>
      <c r="C187" s="3"/>
      <c r="D187" s="3"/>
      <c r="E187" s="3"/>
      <c r="F187" s="3"/>
      <c r="G187" s="3"/>
      <c r="H187" s="3"/>
      <c r="I187" s="3"/>
      <c r="J187" s="3"/>
    </row>
    <row r="188" spans="2:15" hidden="1" x14ac:dyDescent="0.35">
      <c r="B188" s="3"/>
      <c r="C188" s="3"/>
      <c r="D188" s="3"/>
      <c r="E188" s="3"/>
      <c r="F188" s="3"/>
      <c r="G188" s="3"/>
      <c r="H188" s="3"/>
      <c r="I188" s="3"/>
      <c r="J188" s="3"/>
    </row>
    <row r="189" spans="2:15" ht="57.75" hidden="1" customHeight="1" x14ac:dyDescent="0.35">
      <c r="B189" s="3"/>
      <c r="C189" s="3"/>
      <c r="D189" s="3"/>
      <c r="E189" s="3"/>
      <c r="F189" s="3"/>
      <c r="G189" s="3"/>
      <c r="H189" s="3"/>
      <c r="I189" s="3"/>
      <c r="J189" s="3"/>
    </row>
    <row r="190" spans="2:15" hidden="1" x14ac:dyDescent="0.35">
      <c r="B190" s="3"/>
      <c r="C190" s="3"/>
      <c r="D190" s="3"/>
      <c r="E190" s="3"/>
      <c r="F190" s="3"/>
      <c r="G190" s="3"/>
      <c r="H190" s="3"/>
      <c r="I190" s="3"/>
      <c r="J190" s="3"/>
      <c r="K190" s="86"/>
      <c r="L190" s="86"/>
      <c r="M190" s="86"/>
    </row>
    <row r="191" spans="2:15" hidden="1" x14ac:dyDescent="0.35">
      <c r="B191" s="3"/>
      <c r="C191" s="3"/>
      <c r="D191" s="3"/>
      <c r="E191" s="3"/>
      <c r="F191" s="3"/>
      <c r="G191" s="3"/>
      <c r="H191" s="3"/>
      <c r="I191" s="3"/>
      <c r="J191" s="3"/>
      <c r="K191" s="86"/>
      <c r="L191" s="86"/>
      <c r="M191" s="86"/>
    </row>
    <row r="192" spans="2:15" hidden="1" x14ac:dyDescent="0.35">
      <c r="B192" s="3"/>
      <c r="C192" s="3"/>
      <c r="D192" s="3"/>
      <c r="E192" s="3"/>
      <c r="F192" s="3"/>
      <c r="G192" s="3"/>
      <c r="H192" s="3"/>
      <c r="I192" s="3"/>
      <c r="J192" s="3"/>
      <c r="K192" s="86"/>
      <c r="L192" s="86"/>
      <c r="M192" s="86"/>
    </row>
    <row r="193" spans="2:13" hidden="1" x14ac:dyDescent="0.35">
      <c r="B193" s="3"/>
      <c r="C193" s="3"/>
      <c r="D193" s="3"/>
      <c r="E193" s="3"/>
      <c r="F193" s="3"/>
      <c r="G193" s="3"/>
      <c r="H193" s="3"/>
      <c r="I193" s="3"/>
      <c r="J193" s="3"/>
      <c r="K193" s="86"/>
      <c r="L193" s="86"/>
      <c r="M193" s="86"/>
    </row>
    <row r="194" spans="2:13" hidden="1" x14ac:dyDescent="0.35">
      <c r="B194" s="3"/>
      <c r="C194" s="3"/>
      <c r="D194" s="3"/>
      <c r="E194" s="3"/>
      <c r="F194" s="3"/>
      <c r="G194" s="3"/>
      <c r="H194" s="3"/>
      <c r="I194" s="3"/>
      <c r="J194" s="3"/>
      <c r="K194" s="86"/>
      <c r="L194" s="86"/>
      <c r="M194" s="86"/>
    </row>
    <row r="195" spans="2:13" hidden="1" x14ac:dyDescent="0.35">
      <c r="B195" s="3"/>
      <c r="C195" s="3"/>
      <c r="D195" s="3"/>
      <c r="E195" s="3"/>
      <c r="F195" s="3"/>
      <c r="G195" s="3"/>
      <c r="H195" s="3"/>
      <c r="I195" s="3"/>
      <c r="J195" s="3"/>
    </row>
    <row r="197" spans="2:13" x14ac:dyDescent="0.35">
      <c r="B197" s="3" t="s">
        <v>68</v>
      </c>
    </row>
    <row r="199" spans="2:13" ht="59.25" customHeight="1" x14ac:dyDescent="0.35">
      <c r="B199" s="87" t="s">
        <v>308</v>
      </c>
      <c r="C199" s="87" t="s">
        <v>309</v>
      </c>
      <c r="D199" s="87" t="s">
        <v>310</v>
      </c>
      <c r="E199" s="87" t="s">
        <v>311</v>
      </c>
      <c r="F199" s="87" t="s">
        <v>40</v>
      </c>
      <c r="G199" s="87" t="s">
        <v>41</v>
      </c>
      <c r="H199" s="87" t="s">
        <v>312</v>
      </c>
      <c r="I199" s="336" t="s">
        <v>42</v>
      </c>
      <c r="J199" s="336" t="s">
        <v>22</v>
      </c>
      <c r="K199" s="336" t="s">
        <v>313</v>
      </c>
      <c r="L199" s="336" t="s">
        <v>314</v>
      </c>
      <c r="M199" s="87" t="s">
        <v>46</v>
      </c>
    </row>
    <row r="200" spans="2:13" ht="15.5" x14ac:dyDescent="0.35">
      <c r="B200" s="337" t="s">
        <v>315</v>
      </c>
      <c r="C200" s="341">
        <v>2.33</v>
      </c>
      <c r="D200" s="341">
        <v>44.3</v>
      </c>
      <c r="E200" s="341" t="s">
        <v>73</v>
      </c>
      <c r="F200" s="341" t="s">
        <v>73</v>
      </c>
      <c r="G200" s="341">
        <v>0.01</v>
      </c>
      <c r="H200" s="341">
        <v>5.13</v>
      </c>
      <c r="I200" s="341">
        <v>3.53</v>
      </c>
      <c r="J200" s="341">
        <v>1.6</v>
      </c>
      <c r="K200" s="341" t="s">
        <v>73</v>
      </c>
      <c r="L200" s="341" t="s">
        <v>73</v>
      </c>
      <c r="M200" s="341">
        <v>51.77</v>
      </c>
    </row>
    <row r="201" spans="2:13" ht="15.5" x14ac:dyDescent="0.35">
      <c r="B201" s="337" t="s">
        <v>316</v>
      </c>
      <c r="C201" s="341">
        <v>1.32</v>
      </c>
      <c r="D201" s="341" t="s">
        <v>73</v>
      </c>
      <c r="E201" s="341">
        <v>0.2</v>
      </c>
      <c r="F201" s="341">
        <v>4.12</v>
      </c>
      <c r="G201" s="341">
        <v>5.89</v>
      </c>
      <c r="H201" s="341">
        <v>4.82</v>
      </c>
      <c r="I201" s="341">
        <v>3.65</v>
      </c>
      <c r="J201" s="341">
        <v>1.06</v>
      </c>
      <c r="K201" s="341" t="s">
        <v>73</v>
      </c>
      <c r="L201" s="341">
        <v>0.11</v>
      </c>
      <c r="M201" s="341">
        <v>16.350000000000001</v>
      </c>
    </row>
    <row r="202" spans="2:13" ht="15.5" x14ac:dyDescent="0.35">
      <c r="B202" s="337" t="s">
        <v>317</v>
      </c>
      <c r="C202" s="341" t="s">
        <v>73</v>
      </c>
      <c r="D202" s="341" t="s">
        <v>73</v>
      </c>
      <c r="E202" s="341" t="s">
        <v>73</v>
      </c>
      <c r="F202" s="341" t="s">
        <v>73</v>
      </c>
      <c r="G202" s="341" t="s">
        <v>73</v>
      </c>
      <c r="H202" s="341">
        <v>0.4</v>
      </c>
      <c r="I202" s="341" t="s">
        <v>73</v>
      </c>
      <c r="J202" s="341">
        <v>0.4</v>
      </c>
      <c r="K202" s="341" t="s">
        <v>73</v>
      </c>
      <c r="L202" s="341" t="s">
        <v>73</v>
      </c>
      <c r="M202" s="341">
        <v>0.4</v>
      </c>
    </row>
    <row r="203" spans="2:13" ht="15.5" x14ac:dyDescent="0.35">
      <c r="B203" s="337" t="s">
        <v>318</v>
      </c>
      <c r="C203" s="341" t="s">
        <v>73</v>
      </c>
      <c r="D203" s="341" t="s">
        <v>73</v>
      </c>
      <c r="E203" s="341">
        <v>0.01</v>
      </c>
      <c r="F203" s="341">
        <v>0.64</v>
      </c>
      <c r="G203" s="341">
        <v>0.93</v>
      </c>
      <c r="H203" s="341">
        <v>1.46</v>
      </c>
      <c r="I203" s="341">
        <v>0.47</v>
      </c>
      <c r="J203" s="341">
        <v>0.98</v>
      </c>
      <c r="K203" s="341" t="s">
        <v>73</v>
      </c>
      <c r="L203" s="341">
        <v>0.01</v>
      </c>
      <c r="M203" s="341">
        <v>3.04</v>
      </c>
    </row>
    <row r="204" spans="2:13" ht="15.5" x14ac:dyDescent="0.35">
      <c r="B204" s="337" t="s">
        <v>319</v>
      </c>
      <c r="C204" s="341">
        <v>0.16</v>
      </c>
      <c r="D204" s="341">
        <v>0.65</v>
      </c>
      <c r="E204" s="341">
        <v>0.01</v>
      </c>
      <c r="F204" s="341">
        <v>0.74</v>
      </c>
      <c r="G204" s="341">
        <v>0.15</v>
      </c>
      <c r="H204" s="341">
        <v>0.3</v>
      </c>
      <c r="I204" s="341">
        <v>0.16</v>
      </c>
      <c r="J204" s="341">
        <v>0.14000000000000001</v>
      </c>
      <c r="K204" s="341" t="s">
        <v>73</v>
      </c>
      <c r="L204" s="341" t="s">
        <v>73</v>
      </c>
      <c r="M204" s="341">
        <v>2.0099999999999998</v>
      </c>
    </row>
    <row r="205" spans="2:13" ht="15.5" x14ac:dyDescent="0.35">
      <c r="B205" s="337" t="s">
        <v>320</v>
      </c>
      <c r="C205" s="341" t="s">
        <v>73</v>
      </c>
      <c r="D205" s="341">
        <v>0.93</v>
      </c>
      <c r="E205" s="341" t="s">
        <v>73</v>
      </c>
      <c r="F205" s="341" t="s">
        <v>73</v>
      </c>
      <c r="G205" s="341">
        <v>0.15</v>
      </c>
      <c r="H205" s="341">
        <v>0.55000000000000004</v>
      </c>
      <c r="I205" s="341" t="s">
        <v>73</v>
      </c>
      <c r="J205" s="341">
        <v>0.55000000000000004</v>
      </c>
      <c r="K205" s="341" t="s">
        <v>73</v>
      </c>
      <c r="L205" s="341" t="s">
        <v>73</v>
      </c>
      <c r="M205" s="341">
        <v>1.63</v>
      </c>
    </row>
    <row r="206" spans="2:13" ht="15.5" x14ac:dyDescent="0.35">
      <c r="B206" s="338" t="s">
        <v>321</v>
      </c>
      <c r="C206" s="340">
        <v>3.81</v>
      </c>
      <c r="D206" s="340">
        <v>45.88</v>
      </c>
      <c r="E206" s="340">
        <v>0.22</v>
      </c>
      <c r="F206" s="340">
        <v>5.5</v>
      </c>
      <c r="G206" s="340">
        <v>7.13</v>
      </c>
      <c r="H206" s="340">
        <v>12.66</v>
      </c>
      <c r="I206" s="340">
        <v>7.81</v>
      </c>
      <c r="J206" s="340">
        <v>4.7300000000000004</v>
      </c>
      <c r="K206" s="340" t="s">
        <v>73</v>
      </c>
      <c r="L206" s="340">
        <v>0.12</v>
      </c>
      <c r="M206" s="340">
        <v>75.2</v>
      </c>
    </row>
    <row r="207" spans="2:13" ht="15.5" x14ac:dyDescent="0.35">
      <c r="B207" s="337" t="s">
        <v>322</v>
      </c>
      <c r="C207" s="341" t="s">
        <v>73</v>
      </c>
      <c r="D207" s="341">
        <v>-1.25</v>
      </c>
      <c r="E207" s="341">
        <v>-0.92</v>
      </c>
      <c r="F207" s="341">
        <v>-0.59</v>
      </c>
      <c r="G207" s="341">
        <v>-0.64</v>
      </c>
      <c r="H207" s="341">
        <v>-0.97</v>
      </c>
      <c r="I207" s="341">
        <v>-0.87</v>
      </c>
      <c r="J207" s="341">
        <v>-0.03</v>
      </c>
      <c r="K207" s="341" t="s">
        <v>73</v>
      </c>
      <c r="L207" s="341">
        <v>-7.0000000000000007E-2</v>
      </c>
      <c r="M207" s="341">
        <v>-4.37</v>
      </c>
    </row>
    <row r="208" spans="2:13" ht="15.5" x14ac:dyDescent="0.35">
      <c r="B208" s="337" t="s">
        <v>323</v>
      </c>
      <c r="C208" s="341" t="s">
        <v>73</v>
      </c>
      <c r="D208" s="341" t="s">
        <v>73</v>
      </c>
      <c r="E208" s="341" t="s">
        <v>73</v>
      </c>
      <c r="F208" s="341" t="s">
        <v>73</v>
      </c>
      <c r="G208" s="341">
        <v>-0.76</v>
      </c>
      <c r="H208" s="341" t="s">
        <v>73</v>
      </c>
      <c r="I208" s="341" t="s">
        <v>73</v>
      </c>
      <c r="J208" s="341" t="s">
        <v>73</v>
      </c>
      <c r="K208" s="341" t="s">
        <v>73</v>
      </c>
      <c r="L208" s="341" t="s">
        <v>73</v>
      </c>
      <c r="M208" s="341">
        <v>-0.76</v>
      </c>
    </row>
    <row r="209" spans="2:13" ht="31" x14ac:dyDescent="0.35">
      <c r="B209" s="337" t="s">
        <v>324</v>
      </c>
      <c r="C209" s="341">
        <v>-0.4</v>
      </c>
      <c r="D209" s="341">
        <v>-0.66</v>
      </c>
      <c r="E209" s="341" t="s">
        <v>73</v>
      </c>
      <c r="F209" s="341">
        <v>-0.1</v>
      </c>
      <c r="G209" s="341">
        <v>-0.75</v>
      </c>
      <c r="H209" s="341">
        <v>-0.38</v>
      </c>
      <c r="I209" s="341">
        <v>0.02</v>
      </c>
      <c r="J209" s="341">
        <v>-0.33</v>
      </c>
      <c r="K209" s="341" t="s">
        <v>73</v>
      </c>
      <c r="L209" s="341">
        <v>-7.0000000000000007E-2</v>
      </c>
      <c r="M209" s="341">
        <v>-2.29</v>
      </c>
    </row>
    <row r="210" spans="2:13" ht="15.5" x14ac:dyDescent="0.35">
      <c r="B210" s="337" t="s">
        <v>325</v>
      </c>
      <c r="C210" s="341">
        <v>-3.02</v>
      </c>
      <c r="D210" s="341" t="s">
        <v>73</v>
      </c>
      <c r="E210" s="341">
        <v>-0.17</v>
      </c>
      <c r="F210" s="341">
        <v>-0.55000000000000004</v>
      </c>
      <c r="G210" s="341">
        <v>-1.96</v>
      </c>
      <c r="H210" s="341">
        <v>-4.67</v>
      </c>
      <c r="I210" s="341">
        <v>-4.34</v>
      </c>
      <c r="J210" s="341">
        <v>-0.25</v>
      </c>
      <c r="K210" s="341">
        <v>-0.04</v>
      </c>
      <c r="L210" s="341">
        <v>-0.04</v>
      </c>
      <c r="M210" s="341">
        <v>-10.37</v>
      </c>
    </row>
    <row r="211" spans="2:13" ht="22.5" x14ac:dyDescent="0.45">
      <c r="B211" s="339"/>
      <c r="C211" s="342"/>
      <c r="D211" s="342"/>
      <c r="E211" s="342"/>
      <c r="F211" s="342"/>
      <c r="G211" s="342"/>
      <c r="H211" s="342"/>
      <c r="I211" s="342"/>
      <c r="J211" s="342"/>
      <c r="K211" s="342"/>
      <c r="L211" s="342"/>
      <c r="M211" s="342"/>
    </row>
    <row r="212" spans="2:13" ht="15.5" x14ac:dyDescent="0.35">
      <c r="B212" s="338" t="s">
        <v>326</v>
      </c>
      <c r="C212" s="340">
        <v>0.39</v>
      </c>
      <c r="D212" s="340">
        <v>43.97</v>
      </c>
      <c r="E212" s="340">
        <v>-0.87</v>
      </c>
      <c r="F212" s="340">
        <v>4.26</v>
      </c>
      <c r="G212" s="340">
        <v>3.02</v>
      </c>
      <c r="H212" s="340">
        <v>6.64</v>
      </c>
      <c r="I212" s="340">
        <v>2.62</v>
      </c>
      <c r="J212" s="340">
        <v>4.12</v>
      </c>
      <c r="K212" s="340">
        <v>-0.04</v>
      </c>
      <c r="L212" s="340">
        <v>-0.06</v>
      </c>
      <c r="M212" s="340">
        <v>57.41</v>
      </c>
    </row>
    <row r="213" spans="2:13" ht="15.5" x14ac:dyDescent="0.35">
      <c r="B213" s="337" t="s">
        <v>327</v>
      </c>
      <c r="C213" s="341">
        <v>16.23</v>
      </c>
      <c r="D213" s="341">
        <v>-51.22</v>
      </c>
      <c r="E213" s="341">
        <v>6.72</v>
      </c>
      <c r="F213" s="341">
        <v>18.07</v>
      </c>
      <c r="G213" s="341">
        <v>6.52</v>
      </c>
      <c r="H213" s="341">
        <v>3.68</v>
      </c>
      <c r="I213" s="341">
        <v>3.21</v>
      </c>
      <c r="J213" s="341">
        <v>0.33</v>
      </c>
      <c r="K213" s="341">
        <v>0.01</v>
      </c>
      <c r="L213" s="341">
        <v>0.13</v>
      </c>
      <c r="M213" s="341" t="s">
        <v>73</v>
      </c>
    </row>
    <row r="214" spans="2:13" ht="15.5" x14ac:dyDescent="0.35">
      <c r="B214" s="338" t="s">
        <v>328</v>
      </c>
      <c r="C214" s="340">
        <v>16.62</v>
      </c>
      <c r="D214" s="340">
        <v>-7.25</v>
      </c>
      <c r="E214" s="340">
        <v>5.85</v>
      </c>
      <c r="F214" s="340">
        <v>22.33</v>
      </c>
      <c r="G214" s="340">
        <v>9.5399999999999991</v>
      </c>
      <c r="H214" s="340">
        <v>10.32</v>
      </c>
      <c r="I214" s="340">
        <v>5.83</v>
      </c>
      <c r="J214" s="340">
        <v>4.45</v>
      </c>
      <c r="K214" s="340">
        <v>-0.03</v>
      </c>
      <c r="L214" s="340">
        <v>7.0000000000000007E-2</v>
      </c>
      <c r="M214" s="340">
        <v>57.41</v>
      </c>
    </row>
    <row r="215" spans="2:13" x14ac:dyDescent="0.35">
      <c r="B215" s="164"/>
    </row>
  </sheetData>
  <mergeCells count="47">
    <mergeCell ref="K95:L95"/>
    <mergeCell ref="K74:L74"/>
    <mergeCell ref="M74:N74"/>
    <mergeCell ref="I74:J74"/>
    <mergeCell ref="S4:T4"/>
    <mergeCell ref="B3:R4"/>
    <mergeCell ref="K52:L52"/>
    <mergeCell ref="G52:H52"/>
    <mergeCell ref="I52:J52"/>
    <mergeCell ref="C52:D52"/>
    <mergeCell ref="M52:N52"/>
    <mergeCell ref="E52:F52"/>
    <mergeCell ref="I10:J10"/>
    <mergeCell ref="B48:P49"/>
    <mergeCell ref="K10:L10"/>
    <mergeCell ref="M10:N10"/>
    <mergeCell ref="C74:D74"/>
    <mergeCell ref="E74:F74"/>
    <mergeCell ref="G74:H74"/>
    <mergeCell ref="B70:P71"/>
    <mergeCell ref="B92:P93"/>
    <mergeCell ref="G31:H31"/>
    <mergeCell ref="I31:J31"/>
    <mergeCell ref="C10:D10"/>
    <mergeCell ref="E10:F10"/>
    <mergeCell ref="G10:H10"/>
    <mergeCell ref="B27:P28"/>
    <mergeCell ref="K31:L31"/>
    <mergeCell ref="M31:N31"/>
    <mergeCell ref="C31:D31"/>
    <mergeCell ref="E31:F31"/>
    <mergeCell ref="B161:D161"/>
    <mergeCell ref="G117:H117"/>
    <mergeCell ref="I117:J117"/>
    <mergeCell ref="C95:D95"/>
    <mergeCell ref="B150:P151"/>
    <mergeCell ref="B136:D136"/>
    <mergeCell ref="B134:P135"/>
    <mergeCell ref="K117:L117"/>
    <mergeCell ref="C117:D117"/>
    <mergeCell ref="E117:F117"/>
    <mergeCell ref="M117:N117"/>
    <mergeCell ref="B112:N114"/>
    <mergeCell ref="M95:N95"/>
    <mergeCell ref="E95:F95"/>
    <mergeCell ref="G95:H95"/>
    <mergeCell ref="I95:J95"/>
  </mergeCells>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19"/>
  <sheetViews>
    <sheetView showGridLines="0" zoomScaleNormal="100" workbookViewId="0">
      <selection activeCell="C14" sqref="C14"/>
    </sheetView>
  </sheetViews>
  <sheetFormatPr defaultColWidth="9.1796875" defaultRowHeight="14.5" x14ac:dyDescent="0.35"/>
  <cols>
    <col min="2" max="2" width="24.453125" bestFit="1" customWidth="1"/>
    <col min="3" max="5" width="10.453125" customWidth="1"/>
  </cols>
  <sheetData>
    <row r="3" spans="2:12" ht="15" x14ac:dyDescent="0.35">
      <c r="B3" s="354" t="s">
        <v>94</v>
      </c>
      <c r="C3" s="354"/>
      <c r="D3" s="354"/>
      <c r="E3" s="354"/>
      <c r="F3" s="5"/>
      <c r="G3" s="5"/>
      <c r="H3" s="5"/>
      <c r="I3" s="5"/>
      <c r="J3" s="5"/>
      <c r="K3" s="5"/>
      <c r="L3" s="5"/>
    </row>
    <row r="4" spans="2:12" ht="15.5" thickBot="1" x14ac:dyDescent="0.4">
      <c r="B4" s="355"/>
      <c r="C4" s="355"/>
      <c r="D4" s="355"/>
      <c r="E4" s="355"/>
      <c r="F4" s="356" t="s">
        <v>9</v>
      </c>
      <c r="G4" s="357"/>
      <c r="H4" s="5"/>
      <c r="I4" s="5"/>
      <c r="J4" s="5"/>
      <c r="K4" s="5"/>
      <c r="L4" s="5"/>
    </row>
    <row r="6" spans="2:12" x14ac:dyDescent="0.35">
      <c r="B6" s="3" t="s">
        <v>69</v>
      </c>
    </row>
    <row r="8" spans="2:12" x14ac:dyDescent="0.35">
      <c r="B8" s="83">
        <v>0</v>
      </c>
      <c r="C8" s="101" t="s">
        <v>306</v>
      </c>
      <c r="D8" s="102" t="s">
        <v>329</v>
      </c>
      <c r="E8" s="112" t="s">
        <v>58</v>
      </c>
    </row>
    <row r="9" spans="2:12" x14ac:dyDescent="0.35">
      <c r="B9" s="24" t="s">
        <v>244</v>
      </c>
      <c r="C9" s="103">
        <v>5379</v>
      </c>
      <c r="D9" s="108">
        <v>5725</v>
      </c>
      <c r="E9" s="110">
        <v>-6.0999999999999999E-2</v>
      </c>
    </row>
    <row r="10" spans="2:12" x14ac:dyDescent="0.35">
      <c r="B10" s="24" t="s">
        <v>245</v>
      </c>
      <c r="C10" s="105">
        <v>8483</v>
      </c>
      <c r="D10" s="108">
        <v>8891</v>
      </c>
      <c r="E10" s="111">
        <v>-4.5999999999999999E-2</v>
      </c>
    </row>
    <row r="11" spans="2:12" x14ac:dyDescent="0.35">
      <c r="B11" s="24" t="s">
        <v>126</v>
      </c>
      <c r="C11" s="105">
        <v>30963</v>
      </c>
      <c r="D11" s="104">
        <v>30946</v>
      </c>
      <c r="E11" s="111">
        <v>1E-3</v>
      </c>
    </row>
    <row r="12" spans="2:12" ht="16.5" x14ac:dyDescent="0.35">
      <c r="B12" s="24" t="s">
        <v>247</v>
      </c>
      <c r="C12" s="105">
        <v>8362</v>
      </c>
      <c r="D12" s="104">
        <v>8926</v>
      </c>
      <c r="E12" s="111">
        <v>-6.3E-2</v>
      </c>
    </row>
    <row r="13" spans="2:12" x14ac:dyDescent="0.35">
      <c r="B13" s="24" t="s">
        <v>246</v>
      </c>
      <c r="C13" s="106">
        <v>6931</v>
      </c>
      <c r="D13" s="109">
        <v>6567</v>
      </c>
      <c r="E13" s="107">
        <v>5.5E-2</v>
      </c>
    </row>
    <row r="14" spans="2:12" x14ac:dyDescent="0.35">
      <c r="B14" s="84" t="s">
        <v>46</v>
      </c>
      <c r="C14" s="127">
        <v>60118</v>
      </c>
      <c r="D14" s="127">
        <v>61055</v>
      </c>
      <c r="E14" s="85">
        <v>-1.4999999999999999E-2</v>
      </c>
    </row>
    <row r="16" spans="2:12" x14ac:dyDescent="0.35">
      <c r="B16" s="164"/>
    </row>
    <row r="18" spans="2:4" x14ac:dyDescent="0.35">
      <c r="B18" s="379" t="s">
        <v>263</v>
      </c>
      <c r="C18" s="379"/>
      <c r="D18" s="379"/>
    </row>
    <row r="19" spans="2:4" x14ac:dyDescent="0.35">
      <c r="B19" s="379" t="s">
        <v>243</v>
      </c>
      <c r="C19" s="379"/>
      <c r="D19" s="379"/>
    </row>
  </sheetData>
  <mergeCells count="4">
    <mergeCell ref="B3:E4"/>
    <mergeCell ref="F4:G4"/>
    <mergeCell ref="B19:D19"/>
    <mergeCell ref="B18:D18"/>
  </mergeCells>
  <pageMargins left="0.7" right="0.7" top="0.75" bottom="0.75" header="0.3" footer="0.3"/>
  <pageSetup paperSize="9"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9F4BC6-45B9-401E-AAE6-DC7D71D6A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7A36E8-4E77-4813-89A6-2B75B53DDAC1}">
  <ds:schemaRefs>
    <ds:schemaRef ds:uri="http://schemas.microsoft.com/sharepoint/v3/contenttype/forms"/>
  </ds:schemaRefs>
</ds:datastoreItem>
</file>

<file path=customXml/itemProps3.xml><?xml version="1.0" encoding="utf-8"?>
<ds:datastoreItem xmlns:ds="http://schemas.openxmlformats.org/officeDocument/2006/customXml" ds:itemID="{2CBF49DD-6812-4E90-AF91-7321549C2F20}">
  <ds:schemaRefs>
    <ds:schemaRef ds:uri="http://schemas.microsoft.com/office/2006/metadata/properties"/>
    <ds:schemaRef ds:uri="http://schemas.microsoft.com/office/infopath/2007/PartnerControls"/>
    <ds:schemaRef ds:uri="64fdff7b-91bf-4200-8f3a-035f0963cfe2"/>
    <ds:schemaRef ds:uri="0a209f37-f78e-441c-82ec-e3d9ebff77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vt:i4>
      </vt:variant>
    </vt:vector>
  </HeadingPairs>
  <TitlesOfParts>
    <vt:vector size="18"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vector>
  </TitlesOfParts>
  <Manager/>
  <Company>ENEL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Cherubini Gaia (HLD AFC)</cp:lastModifiedBy>
  <cp:revision/>
  <dcterms:created xsi:type="dcterms:W3CDTF">2019-03-06T13:48:05Z</dcterms:created>
  <dcterms:modified xsi:type="dcterms:W3CDTF">2024-07-25T13:24:06Z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SIP_Label_797ad33d-ed35-43c0-b526-22bc83c17deb_Enabled">
    <vt:lpwstr>true</vt:lpwstr>
  </property>
  <property fmtid="{D5CDD505-2E9C-101B-9397-08002B2CF9AE}" pid="6" name="MSIP_Label_797ad33d-ed35-43c0-b526-22bc83c17deb_SetDate">
    <vt:lpwstr>2022-11-02T13:38:04Z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0e3a579a-c7a5-4e0a-9919-be197ddc2844</vt:lpwstr>
  </property>
  <property fmtid="{D5CDD505-2E9C-101B-9397-08002B2CF9AE}" pid="11" name="MSIP_Label_797ad33d-ed35-43c0-b526-22bc83c17deb_ContentBits">
    <vt:lpwstr>1</vt:lpwstr>
  </property>
  <property fmtid="{D5CDD505-2E9C-101B-9397-08002B2CF9AE}" pid="12" name="MediaServiceImageTags">
    <vt:lpwstr/>
  </property>
</Properties>
</file>