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Questa_cartella_di_lavoro"/>
  <mc:AlternateContent xmlns:mc="http://schemas.openxmlformats.org/markup-compatibility/2006">
    <mc:Choice Requires="x15">
      <x15ac:absPath xmlns:x15ac="http://schemas.microsoft.com/office/spreadsheetml/2010/11/ac" url="https://enelcom.sharepoint.com/sites/test955/AFC IR/3. Results/2024/FY 2024/FINAL/"/>
    </mc:Choice>
  </mc:AlternateContent>
  <xr:revisionPtr revIDLastSave="60" documentId="8_{71639AEF-9B0B-4AFB-ACE4-83CF7341DEB4}" xr6:coauthVersionLast="47" xr6:coauthVersionMax="47" xr10:uidLastSave="{B63DC143-0EC8-44D5-8700-6D31E7A2A00E}"/>
  <bookViews>
    <workbookView xWindow="2780" yWindow="2120" windowWidth="16510" windowHeight="7300" tabRatio="688" firstSheet="1" activeTab="6" xr2:uid="{00000000-000D-0000-FFFF-FFFF00000000}"/>
  </bookViews>
  <sheets>
    <sheet name="Contact" sheetId="70" r:id="rId1"/>
    <sheet name="Index" sheetId="71" r:id="rId2"/>
    <sheet name="Macroscenario" sheetId="59" r:id="rId3"/>
    <sheet name="Generation" sheetId="45" r:id="rId4"/>
    <sheet name="Enel Grids" sheetId="43" r:id="rId5"/>
    <sheet name="Retail" sheetId="44" r:id="rId6"/>
    <sheet name="Enel X" sheetId="67" r:id="rId7"/>
    <sheet name="Financials" sheetId="39" r:id="rId8"/>
    <sheet name="Personnel" sheetId="55" r:id="rId9"/>
    <sheet name="Income Statement" sheetId="73" r:id="rId10"/>
    <sheet name="Balance Sheet" sheetId="74" r:id="rId11"/>
    <sheet name="Cash Flow" sheetId="75" r:id="rId12"/>
    <sheet name="Disclaimer" sheetId="72" r:id="rId13"/>
  </sheets>
  <definedNames>
    <definedName name="_CAT1">#REF!</definedName>
    <definedName name="_CAT2">#REF!</definedName>
    <definedName name="_CAT3">#REF!</definedName>
    <definedName name="_CAT4">#REF!</definedName>
    <definedName name="_Feb03" localSheetId="12">[0]!Foglio1</definedName>
    <definedName name="_Feb03" localSheetId="9">[0]!Foglio1</definedName>
    <definedName name="_Feb03" localSheetId="1">[0]!Foglio1</definedName>
    <definedName name="_Feb03">[0]!Foglio1</definedName>
    <definedName name="_Feb04" localSheetId="12">[0]!Foglio1</definedName>
    <definedName name="_Feb04" localSheetId="1">[0]!Foglio1</definedName>
    <definedName name="_Feb04">[0]!Foglio1</definedName>
    <definedName name="_id650000" localSheetId="12">#REF!</definedName>
    <definedName name="_id650000">#REF!</definedName>
    <definedName name="_ric1">#REF!</definedName>
    <definedName name="_ric2">#REF!</definedName>
    <definedName name="_ric3">#REF!</definedName>
    <definedName name="_ric4">#REF!</definedName>
    <definedName name="a" localSheetId="12">[0]!Foglio1</definedName>
    <definedName name="a" localSheetId="9">[0]!Foglio1</definedName>
    <definedName name="a" localSheetId="1">[0]!Foglio1</definedName>
    <definedName name="a">[0]!Foglio1</definedName>
    <definedName name="AAA" localSheetId="12">[0]!Foglio1</definedName>
    <definedName name="AAA" localSheetId="9">[0]!Foglio1</definedName>
    <definedName name="AAA" localSheetId="1">[0]!Foglio1</definedName>
    <definedName name="AAA">[0]!Foglio1</definedName>
    <definedName name="abc" localSheetId="12">[0]!Foglio1</definedName>
    <definedName name="abc" localSheetId="9">[0]!Foglio1</definedName>
    <definedName name="abc" localSheetId="1">[0]!Foglio1</definedName>
    <definedName name="abc">[0]!Foglio1</definedName>
    <definedName name="AP_00">#REF!</definedName>
    <definedName name="_xlnm.Print_Area" localSheetId="10">'Balance Sheet'!$B$7:$F$8</definedName>
    <definedName name="_xlnm.Print_Area" localSheetId="11">'Cash Flow'!$C$6:$G$8</definedName>
    <definedName name="_xlnm.Print_Area" localSheetId="0">Contact!$A$2:$J$39</definedName>
    <definedName name="_xlnm.Print_Area" localSheetId="9">'Income Statement'!$B$6:$F$6</definedName>
    <definedName name="_xlnm.Print_Area" localSheetId="1">Index!$A$1:$F$54</definedName>
    <definedName name="BDG_01">#REF!</definedName>
    <definedName name="BDG_02">#REF!</definedName>
    <definedName name="bil" localSheetId="12">[0]!Foglio1</definedName>
    <definedName name="bil" localSheetId="9">[0]!Foglio1</definedName>
    <definedName name="bil" localSheetId="1">[0]!Foglio1</definedName>
    <definedName name="bil">[0]!Foglio1</definedName>
    <definedName name="Bilancio" localSheetId="12">[0]!Foglio1</definedName>
    <definedName name="Bilancio" localSheetId="9">[0]!Foglio1</definedName>
    <definedName name="Bilancio" localSheetId="1">[0]!Foglio1</definedName>
    <definedName name="Bilancio">[0]!Foglio1</definedName>
    <definedName name="Cessazioni" localSheetId="12">#REF!</definedName>
    <definedName name="Cessazioni">#REF!</definedName>
    <definedName name="Cessazioni2001" localSheetId="12">#REF!</definedName>
    <definedName name="Cessazioni2001">#REF!</definedName>
    <definedName name="Coge">#REF!</definedName>
    <definedName name="COS_LkWh">#REF!</definedName>
    <definedName name="_xlnm.Criteria">#REF!</definedName>
    <definedName name="CY">#REF!</definedName>
    <definedName name="cyc">#REF!</definedName>
    <definedName name="d" localSheetId="12">[0]!Foglio1</definedName>
    <definedName name="d" localSheetId="9">[0]!Foglio1</definedName>
    <definedName name="d" localSheetId="1">[0]!Foglio1</definedName>
    <definedName name="d">[0]!Foglio1</definedName>
    <definedName name="data2">#REF!</definedName>
    <definedName name="data3">#REF!</definedName>
    <definedName name="data4">#REF!</definedName>
    <definedName name="data6">#REF!</definedName>
    <definedName name="_xlnm.Database">#REF!</definedName>
    <definedName name="DATI">#N/A</definedName>
    <definedName name="dati7">#REF!</definedName>
    <definedName name="datos">#REF!</definedName>
    <definedName name="E" localSheetId="12">[0]!Foglio1</definedName>
    <definedName name="E" localSheetId="9">[0]!Foglio1</definedName>
    <definedName name="E" localSheetId="1">[0]!Foglio1</definedName>
    <definedName name="E">[0]!Foglio1</definedName>
    <definedName name="eFFETT" localSheetId="12">[0]!Foglio1</definedName>
    <definedName name="eFFETT" localSheetId="9">[0]!Foglio1</definedName>
    <definedName name="eFFETT" localSheetId="1">[0]!Foglio1</definedName>
    <definedName name="eFFETT">[0]!Foglio1</definedName>
    <definedName name="EGRESOS_TOT" localSheetId="12">#REF!</definedName>
    <definedName name="EGRESOS_TOT">#REF!</definedName>
    <definedName name="Elenco_Unità_con_UO">#REF!</definedName>
    <definedName name="elenco1">#REF!</definedName>
    <definedName name="_xlnm.Extract">#REF!</definedName>
    <definedName name="eur">#REF!</definedName>
    <definedName name="EV__LASTREFTIME__" hidden="1">38597.6691666667</definedName>
    <definedName name="Forza00_04">#REF!</definedName>
    <definedName name="gfsafs" localSheetId="12">[0]!Foglio1</definedName>
    <definedName name="gfsafs" localSheetId="9">[0]!Foglio1</definedName>
    <definedName name="gfsafs" localSheetId="1">[0]!Foglio1</definedName>
    <definedName name="gfsafs">[0]!Foglio1</definedName>
    <definedName name="Giorni" localSheetId="12">#REF!</definedName>
    <definedName name="Giorni">#REF!</definedName>
    <definedName name="giornimese" localSheetId="12">#REF!</definedName>
    <definedName name="giornimese">#REF!</definedName>
    <definedName name="HTML_CodePage" hidden="1">1252</definedName>
    <definedName name="HTML_Control" localSheetId="12" hidden="1">{"'Scheda bianca'!$A$1:$L$42"}</definedName>
    <definedName name="HTML_Control" localSheetId="1" hidden="1">{"'Scheda bianca'!$A$1:$L$42"}</definedName>
    <definedName name="HTML_Control" hidden="1">{"'Scheda bianca'!$A$1:$L$42"}</definedName>
    <definedName name="HTML_Description" hidden="1">""</definedName>
    <definedName name="HTML_Email" hidden="1">""</definedName>
    <definedName name="HTML_Header" hidden="1">"Scheda MBO"</definedName>
    <definedName name="HTML_LastUpdate" hidden="1">"30/08/00"</definedName>
    <definedName name="HTML_LineAfter" hidden="1">FALSE</definedName>
    <definedName name="HTML_LineBefore" hidden="1">FALSE</definedName>
    <definedName name="HTML_Name" hidden="1">"Enel"</definedName>
    <definedName name="HTML_OBDlg2" hidden="1">TRUE</definedName>
    <definedName name="HTML_OBDlg4" hidden="1">TRUE</definedName>
    <definedName name="HTML_OS" hidden="1">0</definedName>
    <definedName name="HTML_PathFile" hidden="1">"d:\Documenti"</definedName>
    <definedName name="HTML_Title" hidden="1">"Schede mbo 2000 A"</definedName>
    <definedName name="imp" localSheetId="12">[0]!Foglio1</definedName>
    <definedName name="imp" localSheetId="9">[0]!Foglio1</definedName>
    <definedName name="imp" localSheetId="1">[0]!Foglio1</definedName>
    <definedName name="imp">[0]!Foglio1</definedName>
    <definedName name="impianti" localSheetId="12">[0]!Foglio1</definedName>
    <definedName name="impianti" localSheetId="9">[0]!Foglio1</definedName>
    <definedName name="impianti" localSheetId="1">[0]!Foglio1</definedName>
    <definedName name="impianti">[0]!Foglio1</definedName>
    <definedName name="impianti2" localSheetId="12">[0]!Foglio1</definedName>
    <definedName name="impianti2" localSheetId="9">[0]!Foglio1</definedName>
    <definedName name="impianti2" localSheetId="1">[0]!Foglio1</definedName>
    <definedName name="impianti2">[0]!Foglio1</definedName>
    <definedName name="IMPIANTI3" localSheetId="12">[0]!Foglio1</definedName>
    <definedName name="IMPIANTI3" localSheetId="9">[0]!Foglio1</definedName>
    <definedName name="IMPIANTI3" localSheetId="1">[0]!Foglio1</definedName>
    <definedName name="IMPIANTI3">[0]!Foglio1</definedName>
    <definedName name="Impiegati" localSheetId="12">#REF!</definedName>
    <definedName name="Impiegati">#REF!</definedName>
    <definedName name="Impiegati1997">#REF!</definedName>
    <definedName name="INGRESOS_TOT" localSheetId="12">#REF!</definedName>
    <definedName name="INGRESOS_TOT">#REF!</definedName>
    <definedName name="interpower" localSheetId="12">#REF!</definedName>
    <definedName name="interpower">#REF!</definedName>
    <definedName name="K2_WBEVMODE" hidden="1">-1</definedName>
    <definedName name="m">#REF!</definedName>
    <definedName name="Mensile1" localSheetId="12">#REF!</definedName>
    <definedName name="Mensile1">#REF!</definedName>
    <definedName name="Mensile2" localSheetId="12">#REF!</definedName>
    <definedName name="Mensile2">#REF!</definedName>
    <definedName name="MESEEEE" localSheetId="12">[0]!Foglio1</definedName>
    <definedName name="MESEEEE" localSheetId="9">[0]!Foglio1</definedName>
    <definedName name="MESEEEE" localSheetId="1">[0]!Foglio1</definedName>
    <definedName name="MESEEEE">[0]!Foglio1</definedName>
    <definedName name="Monito">#REF!</definedName>
    <definedName name="names">#N/A</definedName>
    <definedName name="NETO_TOT">#REF!</definedName>
    <definedName name="NewMatrix">#REF!</definedName>
    <definedName name="Nota1">#REF!</definedName>
    <definedName name="Nota3">#REF!</definedName>
    <definedName name="OLE_LINK6" localSheetId="11">'Cash Flow'!#REF!</definedName>
    <definedName name="Operai" localSheetId="12">#REF!</definedName>
    <definedName name="Operai">#REF!</definedName>
    <definedName name="Operai1997">#REF!</definedName>
    <definedName name="Periodo">#REF!</definedName>
    <definedName name="PERYR">#REF!</definedName>
    <definedName name="PF_CHI01" localSheetId="12">#REF!</definedName>
    <definedName name="PF_CHI01">#REF!</definedName>
    <definedName name="PFCHI01" localSheetId="12">#REF!</definedName>
    <definedName name="PFCHI01">#REF!</definedName>
    <definedName name="PFELK012" localSheetId="12">#REF!</definedName>
    <definedName name="PFELK012">#REF!</definedName>
    <definedName name="PFELK12">#REF!</definedName>
    <definedName name="PRECIO_CHI01">#REF!</definedName>
    <definedName name="PRECIO_ELK01">#REF!</definedName>
    <definedName name="PRECIO_ELK012">#REF!</definedName>
    <definedName name="PRECIO_MET01">#REF!</definedName>
    <definedName name="PRECL_01">#REF!</definedName>
    <definedName name="pro" localSheetId="12">#REF!</definedName>
    <definedName name="pro">#REF!</definedName>
    <definedName name="proventas" localSheetId="12">#REF!</definedName>
    <definedName name="proventas">#REF!</definedName>
    <definedName name="Provisiones" localSheetId="12">#REF!</definedName>
    <definedName name="Provisiones">#REF!</definedName>
    <definedName name="PY">#REF!</definedName>
    <definedName name="Quadri" localSheetId="12">#REF!</definedName>
    <definedName name="Quadri">#REF!</definedName>
    <definedName name="Quadri1997">#REF!</definedName>
    <definedName name="REtrVarIMPCFL">#REF!</definedName>
    <definedName name="REtrVarImpiegati">#REF!</definedName>
    <definedName name="REtrVarOpeCFL">#REF!</definedName>
    <definedName name="REtrVarOperai">#REF!</definedName>
    <definedName name="REtrVarQuadri">#REF!</definedName>
    <definedName name="revalctas" localSheetId="12">#REF!</definedName>
    <definedName name="revalctas">#REF!</definedName>
    <definedName name="RIC_LkWh" localSheetId="12">#REF!</definedName>
    <definedName name="RIC_LkWh">#REF!</definedName>
    <definedName name="riepilTotale">#REF!</definedName>
    <definedName name="RiskCollectDistributionSamples">2</definedName>
    <definedName name="RiskCorrelationSheet">#REF!</definedName>
    <definedName name="RiskFixedSeed">1</definedName>
    <definedName name="RiskHasSettings">TRUE</definedName>
    <definedName name="RiskMinimizeOnStart">FALSE</definedName>
    <definedName name="RiskMonitorConvergence">FALSE</definedName>
    <definedName name="RiskNumIterations">5000</definedName>
    <definedName name="RiskNumSimulations">1</definedName>
    <definedName name="RiskPauseOnError">FALSE</definedName>
    <definedName name="RiskRealTimeResults">FALSE</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tandardRecalc">2</definedName>
    <definedName name="RiskStatFunctionsUpdateFreq">1</definedName>
    <definedName name="RiskUpdateDisplay">FALSE</definedName>
    <definedName name="RiskUpdateStatFunctions">TRUE</definedName>
    <definedName name="RiskUseDifferentSeedForEachSim">FALSE</definedName>
    <definedName name="RiskUseFixedSeed">FALSE</definedName>
    <definedName name="RRT">#REF!</definedName>
    <definedName name="Salesadj">#REF!</definedName>
    <definedName name="Sesse2">#REF!</definedName>
    <definedName name="Shares">#REF!</definedName>
    <definedName name="SOCIETA_____..">#REF!</definedName>
    <definedName name="solver_num">0</definedName>
    <definedName name="solver_typ">1</definedName>
    <definedName name="solver_val">0</definedName>
    <definedName name="SpreadsheetBuilder_1" hidden="1">#REF!</definedName>
    <definedName name="SpreadsheetBuilder_2" hidden="1">#REF!</definedName>
    <definedName name="SpreadsheetBuilder_3" hidden="1">#REF!</definedName>
    <definedName name="SpreadsheetBuilder_4" hidden="1">#REF!</definedName>
    <definedName name="SpreadsheetBuilder_5" hidden="1">#REF!</definedName>
    <definedName name="SpreadsheetBuilder_6" hidden="1">#REF!</definedName>
    <definedName name="SpreadsheetBuilder_7" hidden="1">#REF!</definedName>
    <definedName name="SpreadsheetBuilder_8" hidden="1">#REF!</definedName>
    <definedName name="SpreadsheetBuilder_9" hidden="1">#REF!</definedName>
    <definedName name="straord">#REF!</definedName>
    <definedName name="summary">#REF!</definedName>
    <definedName name="t">#REF!</definedName>
    <definedName name="tfr_ret" localSheetId="12">#REF!</definedName>
    <definedName name="tfr_ret">#REF!</definedName>
    <definedName name="Totale1997">#REF!</definedName>
    <definedName name="TotaleAC">#REF!</definedName>
    <definedName name="TotaleAP" localSheetId="12">#REF!</definedName>
    <definedName name="TotaleAP">#REF!</definedName>
    <definedName name="Travel" localSheetId="12">#REF!</definedName>
    <definedName name="Travel">#REF!</definedName>
    <definedName name="VOLUMI" localSheetId="12">#REF!</definedName>
    <definedName name="VOLUMI">#REF!</definedName>
    <definedName name="wrn.mario" localSheetId="12" hidden="1">{"Area1",#N/A,TRUE,"Obiettivo";"Area2",#N/A,TRUE,"Dati per Direzione"}</definedName>
    <definedName name="wrn.mario" localSheetId="1" hidden="1">{"Area1",#N/A,TRUE,"Obiettivo";"Area2",#N/A,TRUE,"Dati per Direzione"}</definedName>
    <definedName name="wrn.mario" hidden="1">{"Area1",#N/A,TRUE,"Obiettivo";"Area2",#N/A,TRUE,"Dati per Direzione"}</definedName>
    <definedName name="wrn.Mario." localSheetId="12" hidden="1">{"Area1",#N/A,TRUE,"Obiettivo";"Area2",#N/A,TRUE,"Dati per Direzione"}</definedName>
    <definedName name="wrn.Mario." localSheetId="1" hidden="1">{"Area1",#N/A,TRUE,"Obiettivo";"Area2",#N/A,TRUE,"Dati per Direzione"}</definedName>
    <definedName name="wrn.Mario." hidden="1">{"Area1",#N/A,TRUE,"Obiettivo";"Area2",#N/A,TRUE,"Dati per Direzione"}</definedName>
    <definedName name="Yearsales">#REF!</definedName>
    <definedName name="yese" localSheetId="12">[0]!Foglio1</definedName>
    <definedName name="yese" localSheetId="9">[0]!Foglio1</definedName>
    <definedName name="yese" localSheetId="1">[0]!Foglio1</definedName>
    <definedName name="yese">[0]!Foglio1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85" i="45" l="1"/>
  <c r="H80" i="45"/>
  <c r="H82" i="45"/>
  <c r="H83" i="45"/>
  <c r="H84" i="45"/>
  <c r="H79" i="45"/>
  <c r="C85" i="45"/>
  <c r="N64" i="39"/>
  <c r="M64" i="39"/>
  <c r="L64" i="39"/>
  <c r="K64" i="39"/>
  <c r="J64" i="39"/>
  <c r="I64" i="39"/>
  <c r="H64" i="39"/>
  <c r="G64" i="39"/>
  <c r="F64" i="39"/>
  <c r="E64" i="39"/>
  <c r="D64" i="39"/>
  <c r="C64" i="39"/>
  <c r="E9" i="67" l="1"/>
  <c r="G9" i="67" s="1"/>
  <c r="F9" i="67"/>
  <c r="J9" i="67" s="1"/>
  <c r="D9" i="67" s="1"/>
  <c r="H9" i="67" s="1"/>
  <c r="I9" i="67" l="1"/>
  <c r="C9" i="67"/>
  <c r="D11" i="39" l="1"/>
  <c r="C11" i="39"/>
  <c r="D10" i="44"/>
  <c r="C10" i="44"/>
  <c r="D7" i="43"/>
  <c r="C7" i="43"/>
  <c r="F7" i="59"/>
  <c r="E7" i="59"/>
  <c r="H7" i="59" l="1"/>
  <c r="G7" i="59"/>
  <c r="F11" i="39"/>
  <c r="E10" i="44"/>
  <c r="F10" i="44"/>
  <c r="E11" i="39"/>
  <c r="E7" i="43"/>
  <c r="H7" i="43"/>
  <c r="F7" i="43"/>
  <c r="J7" i="59" l="1"/>
  <c r="I7" i="59"/>
  <c r="K7" i="59" s="1"/>
  <c r="L7" i="59"/>
  <c r="H11" i="39"/>
  <c r="J11" i="39" s="1"/>
  <c r="G7" i="43"/>
  <c r="G11" i="39"/>
  <c r="H10" i="44"/>
  <c r="G10" i="44"/>
  <c r="L11" i="39" l="1"/>
  <c r="I11" i="39"/>
  <c r="J10" i="44"/>
  <c r="I10" i="44"/>
  <c r="K11" i="39" l="1"/>
  <c r="N11" i="39"/>
  <c r="M11" i="39" l="1"/>
</calcChain>
</file>

<file path=xl/sharedStrings.xml><?xml version="1.0" encoding="utf-8"?>
<sst xmlns="http://schemas.openxmlformats.org/spreadsheetml/2006/main" count="698" uniqueCount="332">
  <si>
    <t>Total</t>
  </si>
  <si>
    <t xml:space="preserve">Italy </t>
  </si>
  <si>
    <t xml:space="preserve">Iberia </t>
  </si>
  <si>
    <t>Argentina</t>
  </si>
  <si>
    <t xml:space="preserve">Brazil </t>
  </si>
  <si>
    <t>Chile</t>
  </si>
  <si>
    <t>Colombia</t>
  </si>
  <si>
    <t>Romania</t>
  </si>
  <si>
    <t>Russia</t>
  </si>
  <si>
    <t>Other Countries</t>
  </si>
  <si>
    <t xml:space="preserve">Global Generation
&amp; Trading </t>
  </si>
  <si>
    <t>Renewable Energies</t>
  </si>
  <si>
    <t xml:space="preserve">Services
&amp; Other </t>
  </si>
  <si>
    <t>Italy</t>
  </si>
  <si>
    <t>Iberia</t>
  </si>
  <si>
    <t>MW</t>
  </si>
  <si>
    <t>Hydro</t>
  </si>
  <si>
    <t>Wind</t>
  </si>
  <si>
    <t>Geothermal</t>
  </si>
  <si>
    <t>Nuke</t>
  </si>
  <si>
    <t>Coal</t>
  </si>
  <si>
    <t>CCGT</t>
  </si>
  <si>
    <t>TOTAL</t>
  </si>
  <si>
    <t>Brazil</t>
  </si>
  <si>
    <t>Mexico</t>
  </si>
  <si>
    <t>USA</t>
  </si>
  <si>
    <t>Peru</t>
  </si>
  <si>
    <t xml:space="preserve">MW </t>
  </si>
  <si>
    <t>-</t>
  </si>
  <si>
    <t>Distribution</t>
  </si>
  <si>
    <t>Australia</t>
  </si>
  <si>
    <t>Canada</t>
  </si>
  <si>
    <t>India</t>
  </si>
  <si>
    <t>South Africa</t>
  </si>
  <si>
    <t>Group net installed capacity</t>
  </si>
  <si>
    <t>Group net production</t>
  </si>
  <si>
    <t>Renewables projects in execution</t>
  </si>
  <si>
    <t>∆ yoy</t>
  </si>
  <si>
    <t>Enel X</t>
  </si>
  <si>
    <t>Generation and Trading</t>
  </si>
  <si>
    <t>Latin America</t>
  </si>
  <si>
    <t>Solar &amp; 
Other</t>
  </si>
  <si>
    <t>Oil &amp; Gas</t>
  </si>
  <si>
    <t>Electricity distributed (TWh)</t>
  </si>
  <si>
    <t>Smart meters (mn)</t>
  </si>
  <si>
    <t>Power &amp; Gas customers and volumes</t>
  </si>
  <si>
    <t>Power</t>
  </si>
  <si>
    <t>Gas</t>
  </si>
  <si>
    <t>Customers (mn)</t>
  </si>
  <si>
    <t>Volumes  (TWh)</t>
  </si>
  <si>
    <t>Volumes  (bsmc)</t>
  </si>
  <si>
    <t>CASH FLOW (€mn)</t>
  </si>
  <si>
    <t>Adjustments for:</t>
  </si>
  <si>
    <t>Financial (income)/expense</t>
  </si>
  <si>
    <t>Changes in net working capital:</t>
  </si>
  <si>
    <t>Investments in entities (or business units) less cash and cash equivalents acquired</t>
  </si>
  <si>
    <t>(Increase)/Decrease in other investing activities</t>
  </si>
  <si>
    <t>Dividends and interim dividends paid</t>
  </si>
  <si>
    <t>BALANCE SHEET (€mn)</t>
  </si>
  <si>
    <t>ASSETS</t>
  </si>
  <si>
    <t>Non-current assets</t>
  </si>
  <si>
    <t>[Total]</t>
  </si>
  <si>
    <t>Current assets</t>
  </si>
  <si>
    <t>TOTAL ASSETS</t>
  </si>
  <si>
    <t>Non-current liabilities</t>
  </si>
  <si>
    <t>Current liabilities</t>
  </si>
  <si>
    <t>INCOME STATEMENT (€mn)</t>
  </si>
  <si>
    <t>Costs</t>
  </si>
  <si>
    <t>Income taxes</t>
  </si>
  <si>
    <t>Attributable to non-controlling interests</t>
  </si>
  <si>
    <t>1. Macroscenario</t>
  </si>
  <si>
    <t>GDP (%)</t>
  </si>
  <si>
    <t>CPI (%)</t>
  </si>
  <si>
    <t>Spot Price (€/MWh)</t>
  </si>
  <si>
    <t>Electricity Demand (TWh)</t>
  </si>
  <si>
    <t>Rest of Europe</t>
  </si>
  <si>
    <t>Others and adjustments</t>
  </si>
  <si>
    <t>North America</t>
  </si>
  <si>
    <t>Enel Green Power</t>
  </si>
  <si>
    <t xml:space="preserve">Latin America </t>
  </si>
  <si>
    <r>
      <t>FX against €</t>
    </r>
    <r>
      <rPr>
        <b/>
        <vertAlign val="superscript"/>
        <sz val="11"/>
        <color rgb="FFFFFFFF"/>
        <rFont val="Calibri"/>
        <family val="2"/>
        <scheme val="minor"/>
      </rPr>
      <t>1</t>
    </r>
  </si>
  <si>
    <t>Storage (MW)</t>
  </si>
  <si>
    <t>Street lighting (mn)</t>
  </si>
  <si>
    <t>Demand Response (GW)</t>
  </si>
  <si>
    <t>BESS</t>
  </si>
  <si>
    <t>Grid customers (mn)</t>
  </si>
  <si>
    <t>Enel Grids</t>
  </si>
  <si>
    <t>Public Charging points (k)</t>
  </si>
  <si>
    <t>GWh</t>
  </si>
  <si>
    <t>Solar &amp; Other</t>
  </si>
  <si>
    <t>Rest of World</t>
  </si>
  <si>
    <t>RoW elisions</t>
  </si>
  <si>
    <t>Enel X Global Retail</t>
  </si>
  <si>
    <t xml:space="preserve">Enel X Global Retail </t>
  </si>
  <si>
    <t>FY 2023</t>
  </si>
  <si>
    <t>Debt by instrument</t>
  </si>
  <si>
    <t>Enel Spa</t>
  </si>
  <si>
    <t>EFI</t>
  </si>
  <si>
    <t>EGP SpA and Central Others</t>
  </si>
  <si>
    <t>Rest of the World</t>
  </si>
  <si>
    <t>Bonds</t>
  </si>
  <si>
    <t>Bank Loans</t>
  </si>
  <si>
    <t>Tax Partnership</t>
  </si>
  <si>
    <t>Other Loans</t>
  </si>
  <si>
    <t>Other short term debt</t>
  </si>
  <si>
    <t>Commercial Paper</t>
  </si>
  <si>
    <t>Gross debt</t>
  </si>
  <si>
    <t>Financial Receivables</t>
  </si>
  <si>
    <t>Tariff Deficit</t>
  </si>
  <si>
    <t>Other short term financial receivables</t>
  </si>
  <si>
    <t>Cash and cash equivalents</t>
  </si>
  <si>
    <t xml:space="preserve">Net Debt – Third Parties </t>
  </si>
  <si>
    <t>Net Debt – Intercompany</t>
  </si>
  <si>
    <t xml:space="preserve">Net Debt – Group View </t>
  </si>
  <si>
    <t>FY 2024</t>
  </si>
  <si>
    <t>Colombia &amp; Central America</t>
  </si>
  <si>
    <t>USA &amp; Canada</t>
  </si>
  <si>
    <t>Europe &amp; Africa</t>
  </si>
  <si>
    <t>Europe and Africa</t>
  </si>
  <si>
    <t>Asia and Oceania</t>
  </si>
  <si>
    <t>Colombia &amp; CAM</t>
  </si>
  <si>
    <t>Other countries</t>
  </si>
  <si>
    <t> -</t>
  </si>
  <si>
    <t>Latam and Central America</t>
  </si>
  <si>
    <t>Latin America and Central America</t>
  </si>
  <si>
    <t>Colombia and Central America</t>
  </si>
  <si>
    <t>Perù</t>
  </si>
  <si>
    <t>Investor Relations Team</t>
  </si>
  <si>
    <t>investor.relations@enel.com</t>
  </si>
  <si>
    <t>+39 06 8305 7975</t>
  </si>
  <si>
    <t>Website</t>
  </si>
  <si>
    <t>www.enel.com/investors</t>
  </si>
  <si>
    <t>Investor Relations App</t>
  </si>
  <si>
    <t>Index</t>
  </si>
  <si>
    <t>Click through index</t>
  </si>
  <si>
    <t>2. Global Power Generation</t>
  </si>
  <si>
    <t>3. Enel Grids</t>
  </si>
  <si>
    <t>4. Enel X Global Retail: Retail</t>
  </si>
  <si>
    <t>5. Enel X Global Retail: Enel X</t>
  </si>
  <si>
    <t>6. Financials</t>
  </si>
  <si>
    <t>7. Personnel</t>
  </si>
  <si>
    <t>8. Income Statement</t>
  </si>
  <si>
    <t>9. Balance Sheet</t>
  </si>
  <si>
    <t>10. Cash Flow</t>
  </si>
  <si>
    <t>11. Disclaimer</t>
  </si>
  <si>
    <t>1. As of December  31st, 2024</t>
  </si>
  <si>
    <t xml:space="preserve">     Back to Index</t>
  </si>
  <si>
    <r>
      <t xml:space="preserve">Group total additional capacity </t>
    </r>
    <r>
      <rPr>
        <b/>
        <vertAlign val="superscript"/>
        <sz val="11"/>
        <color theme="1"/>
        <rFont val="Calibri"/>
        <family val="2"/>
        <scheme val="minor"/>
      </rPr>
      <t>1</t>
    </r>
  </si>
  <si>
    <r>
      <t xml:space="preserve">3. Enel Grids </t>
    </r>
    <r>
      <rPr>
        <b/>
        <vertAlign val="superscript"/>
        <sz val="14"/>
        <color theme="1"/>
        <rFont val="Arial"/>
        <family val="2"/>
      </rPr>
      <t>1</t>
    </r>
  </si>
  <si>
    <r>
      <t>4. Retail</t>
    </r>
    <r>
      <rPr>
        <b/>
        <vertAlign val="superscript"/>
        <sz val="14"/>
        <color theme="1"/>
        <rFont val="Arial"/>
        <family val="2"/>
      </rPr>
      <t>1</t>
    </r>
  </si>
  <si>
    <r>
      <t>Asset development Capex (€mn)</t>
    </r>
    <r>
      <rPr>
        <b/>
        <vertAlign val="superscript"/>
        <sz val="11"/>
        <color rgb="FF000000"/>
        <rFont val="Calibri"/>
        <family val="2"/>
        <scheme val="minor"/>
      </rPr>
      <t>1</t>
    </r>
  </si>
  <si>
    <r>
      <t>Revenues (€mn)</t>
    </r>
    <r>
      <rPr>
        <b/>
        <vertAlign val="superscript"/>
        <sz val="11"/>
        <color rgb="FF000000"/>
        <rFont val="Calibri"/>
        <family val="2"/>
        <scheme val="minor"/>
      </rPr>
      <t>1</t>
    </r>
  </si>
  <si>
    <r>
      <t>Reported EBITDA (€mn)</t>
    </r>
    <r>
      <rPr>
        <b/>
        <vertAlign val="superscript"/>
        <sz val="11"/>
        <color rgb="FF000000"/>
        <rFont val="Calibri"/>
        <family val="2"/>
        <scheme val="minor"/>
      </rPr>
      <t>1</t>
    </r>
  </si>
  <si>
    <r>
      <t>Ordinary EBITDA (€mn)</t>
    </r>
    <r>
      <rPr>
        <b/>
        <vertAlign val="superscript"/>
        <sz val="11"/>
        <color rgb="FF000000"/>
        <rFont val="Calibri"/>
        <family val="2"/>
        <scheme val="minor"/>
      </rPr>
      <t>1</t>
    </r>
  </si>
  <si>
    <r>
      <t>Reported EBIT (€mn)</t>
    </r>
    <r>
      <rPr>
        <b/>
        <vertAlign val="superscript"/>
        <sz val="11"/>
        <color rgb="FF000000"/>
        <rFont val="Calibri"/>
        <family val="2"/>
        <scheme val="minor"/>
      </rPr>
      <t>1</t>
    </r>
  </si>
  <si>
    <t>EBITDA</t>
  </si>
  <si>
    <t>D&amp;A</t>
  </si>
  <si>
    <t>EBIT</t>
  </si>
  <si>
    <t>Net financial charges2</t>
  </si>
  <si>
    <t>Net income from equity investments using equity method</t>
  </si>
  <si>
    <t>EBT</t>
  </si>
  <si>
    <t>Income tax</t>
  </si>
  <si>
    <t>Net income</t>
  </si>
  <si>
    <t>Minorities</t>
  </si>
  <si>
    <t>Discontinued operations</t>
  </si>
  <si>
    <t>Group net income</t>
  </si>
  <si>
    <r>
      <t>From EBITDA to Net income</t>
    </r>
    <r>
      <rPr>
        <b/>
        <vertAlign val="superscript"/>
        <sz val="11"/>
        <color rgb="FF000000"/>
        <rFont val="Calibri"/>
        <family val="2"/>
        <scheme val="minor"/>
      </rPr>
      <t>1</t>
    </r>
    <r>
      <rPr>
        <b/>
        <sz val="11"/>
        <color rgb="FF000000"/>
        <rFont val="Calibri"/>
        <family val="2"/>
        <scheme val="minor"/>
      </rPr>
      <t xml:space="preserve"> (€mn)</t>
    </r>
  </si>
  <si>
    <t>1. Enel X Global Retail includes Enel X Way.</t>
  </si>
  <si>
    <t>This document contains certain forward-looking statements that reflect the Company’s management’s current views with respect to future events and financial and operational performance of the Company and its subsidiaries. These forward-looking statements are based on Enel S.p.A.’s current expectations and projections about future events. Because these forward-looking statements are subject to risks and uncertainties, actual future results or performance may differ materially from those expressed in or implied by these statements due to any number of different factors, many of which are beyond the ability of Enel S.p.A. to control or estimate precisely, including changes in the regulatory environment, future market developments, fluctuations in the price and availability of fuel and other risks. You are cautioned not to place undue reliance on the forward-looking statements contained herein, which are made only as of the date of this presentation. Enel S.p.A. does not undertake any obligation to publicly release any updates or revisions to any forward-looking statements to reflect events or circumstances after the date of this presentation. The information contained in this presentation does not purport to be comprehensive and has not been independently verified by any independent third party. Certain numbers in this presentation are rounded, while certain figures may have been restated. This presentation does not constitute a recommendation regarding the securities of the Company. This presentation does not contain an offer to sell or a solicitation of any offer to buy any securities issued by Enel S.p.A. or any of its subsidiaries. 
Pursuant to art. 154-bis, paragraph 2, of the Italian Unified Financial Act of February 24, 1998, the executive in charge of preparing the corporate accounting documents at Enel, Stefano De Angelis, declares that the accounting information contained herein correspond to document results, books and accounting records.</t>
  </si>
  <si>
    <r>
      <t>1. Macroscenario</t>
    </r>
    <r>
      <rPr>
        <b/>
        <vertAlign val="superscript"/>
        <sz val="14"/>
        <color theme="1"/>
        <rFont val="Arial"/>
        <family val="2"/>
      </rPr>
      <t>1</t>
    </r>
  </si>
  <si>
    <t>1. FY 2023 restated figures. Figures after the disposal of Enel Perú and grids in Lombardy (Italy).</t>
  </si>
  <si>
    <t>1. FY 2023 restated figures.  2023 figures after the disposal of Enel Perù. It excludes fiber customers.</t>
  </si>
  <si>
    <r>
      <t>5. Enel X</t>
    </r>
    <r>
      <rPr>
        <b/>
        <vertAlign val="superscript"/>
        <sz val="14"/>
        <color theme="1"/>
        <rFont val="Arial"/>
        <family val="2"/>
      </rPr>
      <t>1</t>
    </r>
  </si>
  <si>
    <t>1. FY 2023 restated figures.</t>
  </si>
  <si>
    <t>1. Includes Panama, Guatemala and Costa Rica
2. Includes Germany, South Africa and Zambia
3. Includes India</t>
  </si>
  <si>
    <r>
      <t>Capex (€mn)</t>
    </r>
    <r>
      <rPr>
        <b/>
        <vertAlign val="superscript"/>
        <sz val="11"/>
        <color rgb="FF000000"/>
        <rFont val="Calibri"/>
        <family val="2"/>
        <scheme val="minor"/>
      </rPr>
      <t>1</t>
    </r>
  </si>
  <si>
    <r>
      <t>Colombia and Central America</t>
    </r>
    <r>
      <rPr>
        <vertAlign val="superscript"/>
        <sz val="11"/>
        <color theme="1" tint="0.34998626667073579"/>
        <rFont val="Calibri"/>
        <family val="2"/>
        <scheme val="minor"/>
      </rPr>
      <t>1</t>
    </r>
  </si>
  <si>
    <r>
      <t>Europe and Africa</t>
    </r>
    <r>
      <rPr>
        <vertAlign val="superscript"/>
        <sz val="11"/>
        <color theme="1" tint="0.34998626667073579"/>
        <rFont val="Calibri"/>
        <family val="2"/>
        <scheme val="minor"/>
      </rPr>
      <t>2</t>
    </r>
  </si>
  <si>
    <r>
      <t>Asia and Oceania</t>
    </r>
    <r>
      <rPr>
        <vertAlign val="superscript"/>
        <sz val="11"/>
        <color theme="1" tint="0.34998626667073579"/>
        <rFont val="Calibri"/>
        <family val="2"/>
        <scheme val="minor"/>
      </rPr>
      <t>3</t>
    </r>
  </si>
  <si>
    <t>FY 2024 reported</t>
  </si>
  <si>
    <t>FY 2023 reported</t>
  </si>
  <si>
    <t>FY 2024 ordinary</t>
  </si>
  <si>
    <t>FY 2023 ordinary</t>
  </si>
  <si>
    <r>
      <t>Headcount</t>
    </r>
    <r>
      <rPr>
        <b/>
        <vertAlign val="superscript"/>
        <sz val="11"/>
        <color theme="1"/>
        <rFont val="Calibri"/>
        <family val="2"/>
        <scheme val="minor"/>
      </rPr>
      <t>1</t>
    </r>
  </si>
  <si>
    <t>2023</t>
  </si>
  <si>
    <t>of which 
with related 
parties</t>
  </si>
  <si>
    <t>Revenue</t>
  </si>
  <si>
    <t>Revenue from sales and services</t>
  </si>
  <si>
    <t>Other income</t>
  </si>
  <si>
    <t>[Subtotal]</t>
  </si>
  <si>
    <t>Electricity, gas and fuel</t>
  </si>
  <si>
    <t>Services and other materials</t>
  </si>
  <si>
    <t>Personnel expenses</t>
  </si>
  <si>
    <t xml:space="preserve">Net impairment/(reversals) on trade receivables and other receivables </t>
  </si>
  <si>
    <t>Depreciation, amortization and other impairment losses</t>
  </si>
  <si>
    <t>Other operating costs</t>
  </si>
  <si>
    <t>Capitalized costs</t>
  </si>
  <si>
    <t xml:space="preserve">                                                                                                                                        </t>
  </si>
  <si>
    <t>Net results from commodity contracts</t>
  </si>
  <si>
    <t>Financial income from derivatives</t>
  </si>
  <si>
    <t>Other financial income</t>
  </si>
  <si>
    <t>Financial expense from derivatives</t>
  </si>
  <si>
    <t>Other financial expense</t>
  </si>
  <si>
    <t>Net income/(expense) from hyperinflation</t>
  </si>
  <si>
    <t xml:space="preserve">Attributable to owners of the Parent </t>
  </si>
  <si>
    <t>Earnings per share:</t>
  </si>
  <si>
    <t>Basic earnings per share</t>
  </si>
  <si>
    <t xml:space="preserve">Basic earnings per share </t>
  </si>
  <si>
    <t>Diluted earings per share</t>
  </si>
  <si>
    <t>Diluted earnings per share</t>
  </si>
  <si>
    <t xml:space="preserve">of which </t>
  </si>
  <si>
    <t xml:space="preserve">with related </t>
  </si>
  <si>
    <t>parties</t>
  </si>
  <si>
    <t>Property, plant and equipment</t>
  </si>
  <si>
    <t>Intangible assets</t>
  </si>
  <si>
    <t>Non-current financial derivative assets</t>
  </si>
  <si>
    <t>Other non-current assets</t>
  </si>
  <si>
    <t>Tax assets</t>
  </si>
  <si>
    <t>Current financial derivative assets</t>
  </si>
  <si>
    <t xml:space="preserve">Other current assets </t>
  </si>
  <si>
    <t>LIABILITIES AND EQUITY</t>
  </si>
  <si>
    <t>Share capital</t>
  </si>
  <si>
    <t>Treasury share reserve</t>
  </si>
  <si>
    <t>Other reserves</t>
  </si>
  <si>
    <t>Long-term borrowings</t>
  </si>
  <si>
    <t>Employee benefits</t>
  </si>
  <si>
    <t>Provisions for risks and charges (non-current portion)</t>
  </si>
  <si>
    <t>Other non-current liabilities</t>
  </si>
  <si>
    <t>Short-term borrowings</t>
  </si>
  <si>
    <t>Current portion of long-term borrowings</t>
  </si>
  <si>
    <t>Provisions for risks and charges (current portion)</t>
  </si>
  <si>
    <t>Trade payables</t>
  </si>
  <si>
    <t>Current financial derivative liabilities</t>
  </si>
  <si>
    <t>Other current financial liabilities</t>
  </si>
  <si>
    <t>Other current liabilities</t>
  </si>
  <si>
    <t>Accruals to provisions</t>
  </si>
  <si>
    <t>Utilization of provisions</t>
  </si>
  <si>
    <t>Net (income)/expense from measurement of commodities</t>
  </si>
  <si>
    <t>Income taxes paid</t>
  </si>
  <si>
    <t>of which discontinued operations</t>
  </si>
  <si>
    <t xml:space="preserve">Investments in property, plant and equipment </t>
  </si>
  <si>
    <t>Investments in intangible assets</t>
  </si>
  <si>
    <t>Disposals of entities (or business units) less cash and cash equivalents sold</t>
  </si>
  <si>
    <t>Cash flows used in investing activities (B)</t>
  </si>
  <si>
    <t>Repayments of borrowings</t>
  </si>
  <si>
    <t xml:space="preserve">Other changes in net financial debt </t>
  </si>
  <si>
    <t>Impact of exchange rate fluctuations on cash and cash equivalents (D)</t>
  </si>
  <si>
    <t>Increase/(Decrease) in cash and cash equivalents (A+B+C+D)</t>
  </si>
  <si>
    <t>-   </t>
  </si>
  <si>
    <t>2024</t>
  </si>
  <si>
    <t>Operating profit</t>
  </si>
  <si>
    <t>Share of profit/(loss) of equity-accounted investments</t>
  </si>
  <si>
    <t>Pre-tax profit</t>
  </si>
  <si>
    <t>Profit/(Loss) from continuing operations</t>
  </si>
  <si>
    <t>Attributable to owners of the Parent</t>
  </si>
  <si>
    <t>Profit/(Loss) from discontinued operations</t>
  </si>
  <si>
    <t>Profit/(Loss) for the year (owners of the Parent and non-controlling interests)</t>
  </si>
  <si>
    <t>Basic earnings/(loss) per share from continuing operations</t>
  </si>
  <si>
    <t>Basic earnings /(loss) per share  from discontinued operations</t>
  </si>
  <si>
    <t>Diluted earnings/(loss) per share from continuing operations</t>
  </si>
  <si>
    <t xml:space="preserve">Diluted earnings/(loss) per share from discontinued operations </t>
  </si>
  <si>
    <t>Deferred tax assets</t>
  </si>
  <si>
    <t xml:space="preserve">Trade receivables </t>
  </si>
  <si>
    <t>[Total] </t>
  </si>
  <si>
    <t> [Total]</t>
  </si>
  <si>
    <t>at Dec 31, 2024</t>
  </si>
  <si>
    <t>at December 31, 2023</t>
  </si>
  <si>
    <t>Interest income and other financial income collected</t>
  </si>
  <si>
    <t>Interest expense and other financial expense paid</t>
  </si>
  <si>
    <t>Profit for the year</t>
  </si>
  <si>
    <t>Net impairment losses on trade receivables and other financial assets</t>
  </si>
  <si>
    <t>Net (gains)/losses from equity-accounted investments</t>
  </si>
  <si>
    <t>- inventories</t>
  </si>
  <si>
    <t xml:space="preserve">- trade receivables </t>
  </si>
  <si>
    <t>- trade payables</t>
  </si>
  <si>
    <t xml:space="preserve">- other contract assets </t>
  </si>
  <si>
    <t xml:space="preserve">- other contract liabilities </t>
  </si>
  <si>
    <t>- other assets/liabilities</t>
  </si>
  <si>
    <t xml:space="preserve">Net capital gains </t>
  </si>
  <si>
    <t>Cash flows from operating activities (A)</t>
  </si>
  <si>
    <t> of which: discontinued operations</t>
  </si>
  <si>
    <t>Capital grants received</t>
  </si>
  <si>
    <t>Investments in non-current contract assets</t>
  </si>
  <si>
    <t>New long-term borrowing</t>
  </si>
  <si>
    <t xml:space="preserve">Collections from disposal of equity investments without change of control </t>
  </si>
  <si>
    <t>Payments for acquisition of equity investments without change of control and other transactions in non-controlling interests</t>
  </si>
  <si>
    <t>Issuance of perpetual hybrid bonds (1)</t>
  </si>
  <si>
    <t>Repayment of perpetual hybrid bonds (1)</t>
  </si>
  <si>
    <t>Purchase of treasury shares</t>
  </si>
  <si>
    <t>Coupons paid to holders of hybrid bonds</t>
  </si>
  <si>
    <t>Cash flows used in financing activities (C)</t>
  </si>
  <si>
    <t>Cash and cash equivalents at the beginning of the year (2)</t>
  </si>
  <si>
    <t>Cash and cash equivalents at the end of the year (3)</t>
  </si>
  <si>
    <t>(220)</t>
  </si>
  <si>
    <t>(93)</t>
  </si>
  <si>
    <t>(16)</t>
  </si>
  <si>
    <t>(736)</t>
  </si>
  <si>
    <t>209</t>
  </si>
  <si>
    <t>(100)</t>
  </si>
  <si>
    <t>(2)</t>
  </si>
  <si>
    <r>
      <t xml:space="preserve">Enel X Global Retail </t>
    </r>
    <r>
      <rPr>
        <b/>
        <vertAlign val="superscript"/>
        <sz val="11"/>
        <color rgb="FFFFFFFF"/>
        <rFont val="Calibri"/>
        <family val="2"/>
        <scheme val="minor"/>
      </rPr>
      <t>2</t>
    </r>
  </si>
  <si>
    <t>1. FY 2023 restated figures. Rounded figures, it includes capex related to asset classified as HFS for 189 €mn in FY  2024 and for 849 €mn in FY 2023; 
2. Enel X Global Retail includes Enel X Way</t>
  </si>
  <si>
    <t xml:space="preserve">1.FY 2023 restated figures.  Rounded figures
2. Enel X Global Retail includes Enel X Way
</t>
  </si>
  <si>
    <t>1. FY 2023 Restated figures. Ordinary figures, It excludes extraordinary items in FY 2023 (-1.714 €mn: Solidarity contribution -208 €mn, M&amp;A -191 €mn, Energy transition and digitalization funds -366 €mn, Discontinued Operations Greece and Romania -889 €mn, Impairment -60 €mn) and in FY 2024 (+1,265 €mn: M&amp;A +2,358 €mn, Energy transition and digitalization funds -258 €mn, solidarity contribution Spain -138 €mn, impairment -90 €mn, FX Chile -607 €mn)
2. Enel X Global Retail includes Enel X Way</t>
  </si>
  <si>
    <t xml:space="preserve">1. FY 2023 restated figures. Rounded figures
2. Enel X Global Retail includes Enel X Way
</t>
  </si>
  <si>
    <t xml:space="preserve">1. Rounded figures
</t>
  </si>
  <si>
    <t>Investment property</t>
  </si>
  <si>
    <t>Goodwill</t>
  </si>
  <si>
    <t>Equity-accounted investments</t>
  </si>
  <si>
    <t xml:space="preserve">Non-current contract assets </t>
  </si>
  <si>
    <t>Other non-current financial assets</t>
  </si>
  <si>
    <t>Inventories</t>
  </si>
  <si>
    <t>Current contract assets</t>
  </si>
  <si>
    <t>Other current financial assets</t>
  </si>
  <si>
    <t>Assets classified as held for sale</t>
  </si>
  <si>
    <t xml:space="preserve">Equity attributable to the owners of the Parent </t>
  </si>
  <si>
    <r>
      <t xml:space="preserve">Retained earnings </t>
    </r>
    <r>
      <rPr>
        <vertAlign val="superscript"/>
        <sz val="10"/>
        <color theme="1"/>
        <rFont val="Arial"/>
        <family val="2"/>
      </rPr>
      <t>(1)</t>
    </r>
  </si>
  <si>
    <t>Non-controlling interests</t>
  </si>
  <si>
    <r>
      <t xml:space="preserve">Total equity </t>
    </r>
    <r>
      <rPr>
        <b/>
        <vertAlign val="superscript"/>
        <sz val="10"/>
        <color theme="1"/>
        <rFont val="Arial"/>
        <family val="2"/>
      </rPr>
      <t>(1)</t>
    </r>
  </si>
  <si>
    <r>
      <t xml:space="preserve">Deferred tax liabilities </t>
    </r>
    <r>
      <rPr>
        <vertAlign val="superscript"/>
        <sz val="10"/>
        <color theme="1"/>
        <rFont val="Arial"/>
        <family val="2"/>
      </rPr>
      <t>(1)</t>
    </r>
  </si>
  <si>
    <t xml:space="preserve">Non-current financial derivative liabilities </t>
  </si>
  <si>
    <t>Non-current contract liabilities</t>
  </si>
  <si>
    <t>Other non-current financial liabilities</t>
  </si>
  <si>
    <t>Income tax liabilities</t>
  </si>
  <si>
    <t>Current contract liabilities</t>
  </si>
  <si>
    <r>
      <t xml:space="preserve">Liabilities included in disposal groups classified as held for sale </t>
    </r>
    <r>
      <rPr>
        <b/>
        <vertAlign val="superscript"/>
        <sz val="10"/>
        <color theme="1"/>
        <rFont val="Arial"/>
        <family val="2"/>
      </rPr>
      <t>(1)</t>
    </r>
  </si>
  <si>
    <r>
      <t xml:space="preserve">Total liabilities </t>
    </r>
    <r>
      <rPr>
        <b/>
        <vertAlign val="superscript"/>
        <sz val="10"/>
        <color theme="1"/>
        <rFont val="Arial"/>
        <family val="2"/>
      </rPr>
      <t>(1)</t>
    </r>
  </si>
  <si>
    <r>
      <t xml:space="preserve">TOTAL LIABILITIES AND EQUITY </t>
    </r>
    <r>
      <rPr>
        <b/>
        <vertAlign val="superscript"/>
        <sz val="10"/>
        <color theme="1"/>
        <rFont val="Arial"/>
        <family val="2"/>
      </rPr>
      <t>(1)</t>
    </r>
  </si>
  <si>
    <t>2,316 </t>
  </si>
  <si>
    <t xml:space="preserve">(1) In order to improve presentation, in the statement of cash flow from financing activities, the net cash from perpetual hybrid bonds has been split into two new lines that report gross values of issues and redemptions of perpetual hybrid bonds. 
(2) Of which cash and cash equivalents equal to €6,801 million at January 1, 2024 (€11,041 million at January 1, 2023), short-term securities equal to €81 million at January 1, 2024 (€78 million at January 1, 2023), cash and cash equivalents pertaining to “Assets held for sale” in the amount of €261 million at January 1, 2024 (€98 million at January 1, 2023) and cash and cash equivalents pertaining to “Discontinued operations” equal to €326 million at January 1, 2023.
(3) Of which cash and cash equivalents equal to €8,051 million at December 31, 2024 (€6,801 million at December 31, 2023), short-term securities equal to €138 million at December 31, 2024 (€81 million at December 31, 2023), cash and cash equivalents pertaining to “Assets classified as held for sale” in the amount of €6 million at December 31, 2024 (€261 million at December 31, 2023) </t>
  </si>
  <si>
    <t>1. Excludes unconsolidated capacity and BESS</t>
  </si>
  <si>
    <t>1. Includes both consolidated and unconsolidated capacity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</si>
</sst>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_(* #,##0.00_);_(* \(#,##0.00\);_(* &quot;-&quot;??_);_(@_)"/>
    <numFmt numFmtId="165" formatCode="_-* #,##0.00\ _€_-;\-* #,##0.00\ _€_-;_-* &quot;-&quot;??\ _€_-;_-@_-"/>
    <numFmt numFmtId="166" formatCode="_(* #,##0_);_(* \(#,##0\);_(* &quot;-&quot;??_);_(@_)"/>
    <numFmt numFmtId="167" formatCode="#,##0;\-#,##0;\-"/>
    <numFmt numFmtId="168" formatCode="#,##0;\(#,##0\);\-"/>
    <numFmt numFmtId="169" formatCode="0.0%"/>
    <numFmt numFmtId="170" formatCode="_-* #,##0_-;\-* #,##0_-;_-* &quot;-&quot;??_-;_-@_-"/>
    <numFmt numFmtId="171" formatCode="_-* #,##0.0_-;\-* #,##0.0_-;_-* &quot;-&quot;??_-;_-@_-"/>
    <numFmt numFmtId="172" formatCode="_(* #,##0.0_);_(* \(#,##0.0\);_(* &quot;-&quot;??_);_(@_)"/>
    <numFmt numFmtId="173" formatCode="_-* #,##0\ _€_-;\-* #,##0\ _€_-;_-* &quot;-&quot;??\ _€_-;_-@_-"/>
    <numFmt numFmtId="174" formatCode="_-* #,##0.0\ _€_-;\-* #,##0.0\ _€_-;_-* &quot;-&quot;?\ _€_-;_-@_-"/>
    <numFmt numFmtId="175" formatCode="_-* #,##0\ _€_-;\-* #,##0\ _€_-;_-* &quot;-&quot;?\ _€_-;_-@_-"/>
    <numFmt numFmtId="176" formatCode="#,##0.00;\(#,##0.00\);\-"/>
  </numFmts>
  <fonts count="80" x14ac:knownFonts="1">
    <font>
      <sz val="11"/>
      <color theme="1"/>
      <name val="Calibri"/>
      <family val="2"/>
      <scheme val="minor"/>
    </font>
    <font>
      <sz val="11"/>
      <color theme="1"/>
      <name val="Calibri"/>
      <family val="2"/>
      <scheme val="minor"/>
    </font>
    <font>
      <sz val="11"/>
      <color rgb="FFFF0000"/>
      <name val="Calibri"/>
      <family val="2"/>
      <scheme val="minor"/>
    </font>
    <font>
      <b/>
      <sz val="8"/>
      <color rgb="FFFFFFFF"/>
      <name val="Arial"/>
      <family val="2"/>
    </font>
    <font>
      <b/>
      <sz val="8"/>
      <color rgb="FF000000"/>
      <name val="Arial"/>
      <family val="2"/>
    </font>
    <font>
      <b/>
      <sz val="11"/>
      <color theme="1"/>
      <name val="Calibri"/>
      <family val="2"/>
      <scheme val="minor"/>
    </font>
    <font>
      <sz val="10"/>
      <name val="Arial"/>
      <family val="2"/>
    </font>
    <font>
      <b/>
      <sz val="10"/>
      <name val="Arial"/>
      <family val="2"/>
    </font>
    <font>
      <b/>
      <sz val="10"/>
      <color theme="0"/>
      <name val="Arial"/>
      <family val="2"/>
    </font>
    <font>
      <sz val="10"/>
      <color theme="1"/>
      <name val="Arial"/>
      <family val="2"/>
    </font>
    <font>
      <b/>
      <sz val="12"/>
      <color theme="0"/>
      <name val="Arial"/>
      <family val="2"/>
    </font>
    <font>
      <b/>
      <sz val="11"/>
      <color theme="0"/>
      <name val="Arial"/>
      <family val="2"/>
    </font>
    <font>
      <sz val="11"/>
      <color theme="0"/>
      <name val="Arial"/>
      <family val="2"/>
    </font>
    <font>
      <b/>
      <sz val="11"/>
      <name val="Arial"/>
      <family val="2"/>
    </font>
    <font>
      <sz val="11"/>
      <name val="Arial"/>
      <family val="2"/>
    </font>
    <font>
      <i/>
      <sz val="10"/>
      <name val="Arial"/>
      <family val="2"/>
    </font>
    <font>
      <sz val="10"/>
      <color theme="1"/>
      <name val="Calibri"/>
      <family val="2"/>
      <scheme val="minor"/>
    </font>
    <font>
      <sz val="10"/>
      <name val="Arial"/>
      <family val="2"/>
    </font>
    <font>
      <b/>
      <i/>
      <sz val="10"/>
      <name val="Arial"/>
      <family val="2"/>
    </font>
    <font>
      <i/>
      <sz val="10"/>
      <color rgb="FF000000"/>
      <name val="Arial"/>
      <family val="2"/>
    </font>
    <font>
      <sz val="8"/>
      <name val="Arial"/>
      <family val="2"/>
    </font>
    <font>
      <sz val="11"/>
      <color indexed="8"/>
      <name val="Calibri"/>
      <family val="2"/>
    </font>
    <font>
      <sz val="8"/>
      <color theme="1"/>
      <name val="Calibri"/>
      <family val="2"/>
      <scheme val="minor"/>
    </font>
    <font>
      <sz val="11"/>
      <name val="Calibri"/>
      <family val="2"/>
      <scheme val="minor"/>
    </font>
    <font>
      <b/>
      <sz val="11"/>
      <color theme="0"/>
      <name val="Calibri"/>
      <family val="2"/>
      <scheme val="minor"/>
    </font>
    <font>
      <b/>
      <sz val="11"/>
      <name val="Calibri"/>
      <family val="2"/>
      <scheme val="minor"/>
    </font>
    <font>
      <b/>
      <sz val="11"/>
      <color rgb="FF000000"/>
      <name val="Calibri"/>
      <family val="2"/>
      <scheme val="minor"/>
    </font>
    <font>
      <b/>
      <sz val="11"/>
      <color rgb="FFFFFFFF"/>
      <name val="Calibri"/>
      <family val="2"/>
      <scheme val="minor"/>
    </font>
    <font>
      <b/>
      <vertAlign val="superscript"/>
      <sz val="11"/>
      <color rgb="FFFFFFFF"/>
      <name val="Calibri"/>
      <family val="2"/>
      <scheme val="minor"/>
    </font>
    <font>
      <sz val="11"/>
      <color rgb="FF000000"/>
      <name val="Calibri"/>
      <family val="2"/>
      <scheme val="minor"/>
    </font>
    <font>
      <sz val="11"/>
      <color rgb="FFFFFFFF"/>
      <name val="Calibri"/>
      <family val="2"/>
      <scheme val="minor"/>
    </font>
    <font>
      <sz val="11"/>
      <color theme="1" tint="0.34998626667073579"/>
      <name val="Calibri"/>
      <family val="2"/>
      <scheme val="minor"/>
    </font>
    <font>
      <sz val="11"/>
      <color rgb="FF7F7F7F"/>
      <name val="Calibri"/>
      <family val="2"/>
      <scheme val="minor"/>
    </font>
    <font>
      <b/>
      <sz val="11"/>
      <color rgb="FF0555FA"/>
      <name val="Calibri"/>
      <family val="2"/>
      <scheme val="minor"/>
    </font>
    <font>
      <b/>
      <sz val="11"/>
      <color rgb="FF41B9E6"/>
      <name val="Calibri"/>
      <family val="2"/>
      <scheme val="minor"/>
    </font>
    <font>
      <sz val="11"/>
      <color theme="3" tint="-0.499984740745262"/>
      <name val="Calibri"/>
      <family val="2"/>
      <scheme val="minor"/>
    </font>
    <font>
      <b/>
      <sz val="11"/>
      <color rgb="FF7030A0"/>
      <name val="Calibri"/>
      <family val="2"/>
      <scheme val="minor"/>
    </font>
    <font>
      <b/>
      <sz val="14"/>
      <color theme="1"/>
      <name val="Arial"/>
      <family val="2"/>
    </font>
    <font>
      <sz val="11"/>
      <color theme="0" tint="-0.499984740745262"/>
      <name val="Calibri"/>
      <family val="2"/>
      <scheme val="minor"/>
    </font>
    <font>
      <sz val="18"/>
      <name val="Arial"/>
      <family val="2"/>
    </font>
    <font>
      <b/>
      <sz val="10"/>
      <color rgb="FFFFFFFF"/>
      <name val="Arial"/>
      <family val="2"/>
    </font>
    <font>
      <b/>
      <sz val="9"/>
      <color rgb="FFFFFFFF"/>
      <name val="Arial"/>
      <family val="2"/>
    </font>
    <font>
      <sz val="12"/>
      <color rgb="FF000000"/>
      <name val="Arial"/>
      <family val="2"/>
    </font>
    <font>
      <b/>
      <sz val="12"/>
      <color rgb="FF000000"/>
      <name val="Arial"/>
      <family val="2"/>
    </font>
    <font>
      <u/>
      <sz val="11"/>
      <color theme="10"/>
      <name val="Calibri"/>
      <family val="2"/>
      <scheme val="minor"/>
    </font>
    <font>
      <sz val="18"/>
      <color theme="1"/>
      <name val="Arial"/>
      <family val="2"/>
    </font>
    <font>
      <sz val="11"/>
      <color theme="1"/>
      <name val="Arial"/>
      <family val="2"/>
    </font>
    <font>
      <sz val="22"/>
      <color theme="1"/>
      <name val="Arial"/>
      <family val="2"/>
    </font>
    <font>
      <u/>
      <sz val="18"/>
      <color theme="10"/>
      <name val="Arial"/>
      <family val="2"/>
    </font>
    <font>
      <sz val="14"/>
      <color theme="1"/>
      <name val="Arial"/>
      <family val="2"/>
    </font>
    <font>
      <b/>
      <sz val="16"/>
      <color theme="1"/>
      <name val="Arial"/>
      <family val="2"/>
    </font>
    <font>
      <i/>
      <sz val="11"/>
      <color theme="1"/>
      <name val="Arial"/>
      <family val="2"/>
    </font>
    <font>
      <sz val="11"/>
      <color theme="0" tint="-0.34998626667073579"/>
      <name val="Calibri"/>
      <family val="2"/>
      <scheme val="minor"/>
    </font>
    <font>
      <i/>
      <sz val="11"/>
      <color theme="1"/>
      <name val="Calibri"/>
      <family val="2"/>
    </font>
    <font>
      <b/>
      <vertAlign val="superscript"/>
      <sz val="11"/>
      <color theme="1"/>
      <name val="Calibri"/>
      <family val="2"/>
      <scheme val="minor"/>
    </font>
    <font>
      <b/>
      <sz val="14"/>
      <color theme="1"/>
      <name val="Arial"/>
      <family val="2"/>
    </font>
    <font>
      <b/>
      <vertAlign val="superscript"/>
      <sz val="14"/>
      <color theme="1"/>
      <name val="Arial"/>
      <family val="2"/>
    </font>
    <font>
      <b/>
      <sz val="12"/>
      <color theme="1"/>
      <name val="Tahoma"/>
      <family val="2"/>
    </font>
    <font>
      <i/>
      <sz val="11"/>
      <color theme="1"/>
      <name val="Calibri"/>
      <family val="2"/>
    </font>
    <font>
      <sz val="11"/>
      <color theme="0" tint="-0.249977111117893"/>
      <name val="Calibri"/>
      <family val="2"/>
      <scheme val="minor"/>
    </font>
    <font>
      <b/>
      <vertAlign val="superscript"/>
      <sz val="11"/>
      <color rgb="FF000000"/>
      <name val="Calibri"/>
      <family val="2"/>
      <scheme val="minor"/>
    </font>
    <font>
      <sz val="11"/>
      <color rgb="FFA6A6A6"/>
      <name val="Calibri"/>
      <family val="2"/>
      <scheme val="minor"/>
    </font>
    <font>
      <i/>
      <sz val="11"/>
      <color theme="1"/>
      <name val="Calibri"/>
      <family val="2"/>
      <scheme val="minor"/>
    </font>
    <font>
      <vertAlign val="superscript"/>
      <sz val="11"/>
      <color theme="1" tint="0.34998626667073579"/>
      <name val="Calibri"/>
      <family val="2"/>
      <scheme val="minor"/>
    </font>
    <font>
      <b/>
      <sz val="10"/>
      <color rgb="FF000000"/>
      <name val="Arial"/>
      <family val="2"/>
    </font>
    <font>
      <i/>
      <sz val="10"/>
      <color theme="1"/>
      <name val="Arial"/>
      <family val="2"/>
    </font>
    <font>
      <b/>
      <sz val="10"/>
      <color theme="1"/>
      <name val="Arial"/>
      <family val="2"/>
    </font>
    <font>
      <sz val="10"/>
      <color rgb="FF000000"/>
      <name val="Arial"/>
      <family val="2"/>
    </font>
    <font>
      <b/>
      <i/>
      <sz val="10"/>
      <color rgb="FF000000"/>
      <name val="Arial"/>
      <family val="2"/>
    </font>
    <font>
      <b/>
      <sz val="10"/>
      <color theme="1"/>
      <name val="Calibri"/>
      <family val="2"/>
      <scheme val="minor"/>
    </font>
    <font>
      <i/>
      <sz val="10"/>
      <color theme="1"/>
      <name val="Calibri"/>
      <family val="2"/>
      <scheme val="minor"/>
    </font>
    <font>
      <sz val="10"/>
      <color theme="1"/>
      <name val="Times New Roman"/>
      <family val="1"/>
    </font>
    <font>
      <b/>
      <sz val="7.5"/>
      <color rgb="FF000000"/>
      <name val="Arial"/>
      <family val="2"/>
    </font>
    <font>
      <i/>
      <sz val="11"/>
      <name val="Arial"/>
      <family val="2"/>
    </font>
    <font>
      <vertAlign val="superscript"/>
      <sz val="10"/>
      <color theme="1"/>
      <name val="Arial"/>
      <family val="2"/>
    </font>
    <font>
      <sz val="7"/>
      <color theme="1"/>
      <name val="Arial"/>
      <family val="2"/>
    </font>
    <font>
      <sz val="8"/>
      <color theme="1"/>
      <name val="Arial"/>
      <family val="2"/>
    </font>
    <font>
      <b/>
      <sz val="11"/>
      <color theme="0" tint="-0.499984740745262"/>
      <name val="Calibri"/>
      <family val="2"/>
      <scheme val="minor"/>
    </font>
    <font>
      <b/>
      <i/>
      <sz val="10"/>
      <color theme="1"/>
      <name val="Arial"/>
      <family val="2"/>
    </font>
    <font>
      <b/>
      <vertAlign val="superscript"/>
      <sz val="10"/>
      <color theme="1"/>
      <name val="Arial"/>
      <family val="2"/>
    </font>
  </fonts>
  <fills count="12">
    <fill>
      <patternFill patternType="none"/>
    </fill>
    <fill>
      <patternFill patternType="gray125"/>
    </fill>
    <fill>
      <patternFill patternType="solid">
        <fgColor theme="0"/>
        <bgColor indexed="64"/>
      </patternFill>
    </fill>
    <fill>
      <patternFill patternType="solid">
        <fgColor rgb="FF0655FA"/>
        <bgColor indexed="64"/>
      </patternFill>
    </fill>
    <fill>
      <patternFill patternType="solid">
        <fgColor rgb="FFC6C6C6"/>
        <bgColor indexed="64"/>
      </patternFill>
    </fill>
    <fill>
      <patternFill patternType="solid">
        <fgColor rgb="FFE61400"/>
        <bgColor indexed="64"/>
      </patternFill>
    </fill>
    <fill>
      <patternFill patternType="solid">
        <fgColor rgb="FF0555FA"/>
        <bgColor indexed="64"/>
      </patternFill>
    </fill>
    <fill>
      <patternFill patternType="solid">
        <fgColor theme="0" tint="-4.9989318521683403E-2"/>
        <bgColor indexed="64"/>
      </patternFill>
    </fill>
    <fill>
      <patternFill patternType="solid">
        <fgColor rgb="FF41B9E6"/>
        <bgColor indexed="64"/>
      </patternFill>
    </fill>
    <fill>
      <patternFill patternType="solid">
        <fgColor rgb="FF7030A0"/>
        <bgColor indexed="64"/>
      </patternFill>
    </fill>
    <fill>
      <patternFill patternType="solid">
        <fgColor theme="8" tint="0.39997558519241921"/>
        <bgColor indexed="64"/>
      </patternFill>
    </fill>
    <fill>
      <patternFill patternType="solid">
        <fgColor rgb="FFFFFFFF"/>
        <bgColor indexed="64"/>
      </patternFill>
    </fill>
  </fills>
  <borders count="58">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rgb="FFC6C6C6"/>
      </bottom>
      <diagonal/>
    </border>
    <border>
      <left style="thin">
        <color theme="0"/>
      </left>
      <right style="thin">
        <color rgb="FFC6C6C6"/>
      </right>
      <top style="thin">
        <color theme="0"/>
      </top>
      <bottom style="thin">
        <color rgb="FFC6C6C6"/>
      </bottom>
      <diagonal/>
    </border>
    <border>
      <left/>
      <right style="thin">
        <color theme="0"/>
      </right>
      <top style="thin">
        <color theme="0"/>
      </top>
      <bottom style="thin">
        <color rgb="FFC6C6C6"/>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rgb="FFC6C6C6"/>
      </right>
      <top/>
      <bottom style="thin">
        <color theme="0"/>
      </bottom>
      <diagonal/>
    </border>
    <border>
      <left/>
      <right style="thin">
        <color theme="0"/>
      </right>
      <top/>
      <bottom style="thin">
        <color theme="0"/>
      </bottom>
      <diagonal/>
    </border>
    <border>
      <left style="thin">
        <color theme="0"/>
      </left>
      <right style="thin">
        <color theme="0"/>
      </right>
      <top/>
      <bottom/>
      <diagonal/>
    </border>
    <border>
      <left style="thin">
        <color theme="0"/>
      </left>
      <right style="thin">
        <color rgb="FFC6C6C6"/>
      </right>
      <top style="thin">
        <color theme="0"/>
      </top>
      <bottom style="thin">
        <color theme="0"/>
      </bottom>
      <diagonal/>
    </border>
    <border>
      <left/>
      <right/>
      <top/>
      <bottom style="thin">
        <color indexed="64"/>
      </bottom>
      <diagonal/>
    </border>
    <border>
      <left style="thin">
        <color rgb="FF0555FA"/>
      </left>
      <right/>
      <top style="thin">
        <color rgb="FF0555FA"/>
      </top>
      <bottom style="thin">
        <color rgb="FF0555FA"/>
      </bottom>
      <diagonal/>
    </border>
    <border>
      <left/>
      <right/>
      <top style="thin">
        <color rgb="FF0555FA"/>
      </top>
      <bottom style="thin">
        <color rgb="FF0555FA"/>
      </bottom>
      <diagonal/>
    </border>
    <border>
      <left/>
      <right style="thin">
        <color rgb="FF0555FA"/>
      </right>
      <top style="thin">
        <color rgb="FF0555FA"/>
      </top>
      <bottom style="thin">
        <color rgb="FF0555FA"/>
      </bottom>
      <diagonal/>
    </border>
    <border>
      <left/>
      <right/>
      <top/>
      <bottom style="thin">
        <color rgb="FFC6C6C6"/>
      </bottom>
      <diagonal/>
    </border>
    <border>
      <left/>
      <right/>
      <top/>
      <bottom style="medium">
        <color indexed="64"/>
      </bottom>
      <diagonal/>
    </border>
    <border>
      <left/>
      <right/>
      <top style="thin">
        <color indexed="64"/>
      </top>
      <bottom style="thin">
        <color indexed="64"/>
      </bottom>
      <diagonal/>
    </border>
    <border>
      <left/>
      <right style="thin">
        <color theme="0"/>
      </right>
      <top style="thin">
        <color theme="0"/>
      </top>
      <bottom/>
      <diagonal/>
    </border>
    <border>
      <left/>
      <right/>
      <top style="thin">
        <color theme="0"/>
      </top>
      <bottom style="thin">
        <color theme="0"/>
      </bottom>
      <diagonal/>
    </border>
    <border>
      <left style="thin">
        <color theme="0"/>
      </left>
      <right/>
      <top style="thin">
        <color theme="0"/>
      </top>
      <bottom style="thin">
        <color rgb="FFC6C6C6"/>
      </bottom>
      <diagonal/>
    </border>
    <border>
      <left style="thin">
        <color theme="0"/>
      </left>
      <right/>
      <top/>
      <bottom style="thin">
        <color theme="0"/>
      </bottom>
      <diagonal/>
    </border>
    <border>
      <left style="thin">
        <color theme="0"/>
      </left>
      <right/>
      <top style="thin">
        <color theme="0"/>
      </top>
      <bottom/>
      <diagonal/>
    </border>
    <border>
      <left/>
      <right/>
      <top style="thin">
        <color theme="0"/>
      </top>
      <bottom style="thin">
        <color rgb="FFC6C6C6"/>
      </bottom>
      <diagonal/>
    </border>
    <border>
      <left/>
      <right/>
      <top/>
      <bottom style="thin">
        <color theme="0"/>
      </bottom>
      <diagonal/>
    </border>
    <border>
      <left style="thin">
        <color theme="0"/>
      </left>
      <right style="thin">
        <color theme="0"/>
      </right>
      <top style="thin">
        <color rgb="FF0555FA"/>
      </top>
      <bottom style="thin">
        <color rgb="FF0555FA"/>
      </bottom>
      <diagonal/>
    </border>
    <border>
      <left style="thin">
        <color theme="0"/>
      </left>
      <right/>
      <top/>
      <bottom/>
      <diagonal/>
    </border>
    <border>
      <left/>
      <right style="thin">
        <color theme="0"/>
      </right>
      <top style="thin">
        <color rgb="FF41B9E6"/>
      </top>
      <bottom style="thin">
        <color rgb="FF41B9E6"/>
      </bottom>
      <diagonal/>
    </border>
    <border>
      <left style="thin">
        <color theme="0"/>
      </left>
      <right style="thin">
        <color theme="0"/>
      </right>
      <top style="thin">
        <color rgb="FF41B9E6"/>
      </top>
      <bottom style="thin">
        <color rgb="FF41B9E6"/>
      </bottom>
      <diagonal/>
    </border>
    <border>
      <left style="thin">
        <color theme="0"/>
      </left>
      <right style="thin">
        <color theme="0"/>
      </right>
      <top style="thin">
        <color rgb="FFC6C6C6"/>
      </top>
      <bottom style="thin">
        <color rgb="FFC6C6C6"/>
      </bottom>
      <diagonal/>
    </border>
    <border>
      <left/>
      <right/>
      <top style="thin">
        <color auto="1"/>
      </top>
      <bottom/>
      <diagonal/>
    </border>
    <border>
      <left style="thin">
        <color theme="0"/>
      </left>
      <right style="thin">
        <color theme="0"/>
      </right>
      <top style="thin">
        <color rgb="FFC6C6C6"/>
      </top>
      <bottom style="thin">
        <color theme="0"/>
      </bottom>
      <diagonal/>
    </border>
    <border>
      <left style="thin">
        <color theme="0"/>
      </left>
      <right style="thin">
        <color theme="0" tint="-0.14996795556505021"/>
      </right>
      <top style="thin">
        <color rgb="FFC6C6C6"/>
      </top>
      <bottom style="thin">
        <color theme="0"/>
      </bottom>
      <diagonal/>
    </border>
    <border>
      <left style="thin">
        <color theme="0"/>
      </left>
      <right style="thin">
        <color theme="0" tint="-0.14996795556505021"/>
      </right>
      <top style="thin">
        <color theme="0"/>
      </top>
      <bottom style="thin">
        <color theme="0"/>
      </bottom>
      <diagonal/>
    </border>
    <border>
      <left style="thin">
        <color theme="0"/>
      </left>
      <right style="thin">
        <color theme="0" tint="-0.14996795556505021"/>
      </right>
      <top style="thin">
        <color theme="0"/>
      </top>
      <bottom style="thin">
        <color rgb="FFC6C6C6"/>
      </bottom>
      <diagonal/>
    </border>
    <border>
      <left style="thin">
        <color theme="0"/>
      </left>
      <right style="thin">
        <color theme="0"/>
      </right>
      <top style="thin">
        <color theme="0"/>
      </top>
      <bottom style="thin">
        <color rgb="FF7030A0"/>
      </bottom>
      <diagonal/>
    </border>
    <border>
      <left/>
      <right style="thin">
        <color theme="0"/>
      </right>
      <top style="thin">
        <color rgb="FF7030A0"/>
      </top>
      <bottom style="thin">
        <color rgb="FF7030A0"/>
      </bottom>
      <diagonal/>
    </border>
    <border>
      <left style="thin">
        <color theme="0"/>
      </left>
      <right style="thin">
        <color theme="0"/>
      </right>
      <top style="thin">
        <color rgb="FF7030A0"/>
      </top>
      <bottom style="thin">
        <color rgb="FF7030A0"/>
      </bottom>
      <diagonal/>
    </border>
    <border>
      <left/>
      <right/>
      <top style="thin">
        <color theme="0" tint="-0.14993743705557422"/>
      </top>
      <bottom style="thin">
        <color theme="0" tint="-0.14996795556505021"/>
      </bottom>
      <diagonal/>
    </border>
    <border>
      <left/>
      <right/>
      <top style="thin">
        <color theme="0"/>
      </top>
      <bottom/>
      <diagonal/>
    </border>
    <border>
      <left/>
      <right/>
      <top style="thin">
        <color rgb="FF7030A0"/>
      </top>
      <bottom style="thin">
        <color rgb="FF7030A0"/>
      </bottom>
      <diagonal/>
    </border>
    <border>
      <left style="thin">
        <color theme="0"/>
      </left>
      <right/>
      <top/>
      <bottom style="thin">
        <color rgb="FFC6C6C6"/>
      </bottom>
      <diagonal/>
    </border>
    <border>
      <left style="thin">
        <color rgb="FF0555FA"/>
      </left>
      <right style="thin">
        <color rgb="FF0555FA"/>
      </right>
      <top/>
      <bottom style="thin">
        <color rgb="FF0555FA"/>
      </bottom>
      <diagonal/>
    </border>
    <border>
      <left style="thin">
        <color theme="0"/>
      </left>
      <right/>
      <top style="thin">
        <color theme="0" tint="-0.34998626667073579"/>
      </top>
      <bottom style="thin">
        <color rgb="FFC6C6C6"/>
      </bottom>
      <diagonal/>
    </border>
    <border>
      <left/>
      <right/>
      <top style="thin">
        <color theme="0" tint="-0.34998626667073579"/>
      </top>
      <bottom style="thin">
        <color rgb="FFC6C6C6"/>
      </bottom>
      <diagonal/>
    </border>
    <border>
      <left/>
      <right/>
      <top style="thin">
        <color theme="0"/>
      </top>
      <bottom style="thin">
        <color theme="0" tint="-0.34998626667073579"/>
      </bottom>
      <diagonal/>
    </border>
    <border>
      <left style="thin">
        <color theme="0"/>
      </left>
      <right style="thin">
        <color theme="0" tint="-0.14996795556505021"/>
      </right>
      <top/>
      <bottom/>
      <diagonal/>
    </border>
    <border>
      <left/>
      <right style="thin">
        <color theme="2" tint="-9.9978637043366805E-2"/>
      </right>
      <top style="thin">
        <color theme="0"/>
      </top>
      <bottom style="thin">
        <color rgb="FFC6C6C6"/>
      </bottom>
      <diagonal/>
    </border>
    <border>
      <left style="thin">
        <color theme="2" tint="-9.9978637043366805E-2"/>
      </left>
      <right style="thin">
        <color theme="2" tint="-9.9978637043366805E-2"/>
      </right>
      <top style="thin">
        <color theme="0"/>
      </top>
      <bottom style="thin">
        <color rgb="FFC6C6C6"/>
      </bottom>
      <diagonal/>
    </border>
    <border>
      <left/>
      <right style="thin">
        <color theme="0"/>
      </right>
      <top/>
      <bottom/>
      <diagonal/>
    </border>
    <border>
      <left/>
      <right/>
      <top/>
      <bottom style="thick">
        <color rgb="FF000000"/>
      </bottom>
      <diagonal/>
    </border>
    <border>
      <left/>
      <right/>
      <top style="thin">
        <color indexed="64"/>
      </top>
      <bottom style="thick">
        <color indexed="64"/>
      </bottom>
      <diagonal/>
    </border>
    <border>
      <left/>
      <right/>
      <top/>
      <bottom style="thin">
        <color rgb="FF000000"/>
      </bottom>
      <diagonal/>
    </border>
    <border>
      <left/>
      <right/>
      <top style="thin">
        <color rgb="FF000000"/>
      </top>
      <bottom style="thin">
        <color rgb="FF000000"/>
      </bottom>
      <diagonal/>
    </border>
    <border>
      <left/>
      <right/>
      <top style="thin">
        <color rgb="FF000000"/>
      </top>
      <bottom style="thick">
        <color rgb="FF000000"/>
      </bottom>
      <diagonal/>
    </border>
    <border>
      <left/>
      <right/>
      <top style="thin">
        <color rgb="FF000000"/>
      </top>
      <bottom/>
      <diagonal/>
    </border>
  </borders>
  <cellStyleXfs count="14">
    <xf numFmtId="0" fontId="0" fillId="0" borderId="0"/>
    <xf numFmtId="164" fontId="1" fillId="0" borderId="0" applyFont="0" applyFill="0" applyBorder="0" applyAlignment="0" applyProtection="0"/>
    <xf numFmtId="9" fontId="1" fillId="0" borderId="0" applyFont="0" applyFill="0" applyBorder="0" applyAlignment="0" applyProtection="0"/>
    <xf numFmtId="0" fontId="6" fillId="0" borderId="0"/>
    <xf numFmtId="164" fontId="1" fillId="0" borderId="0" applyFont="0" applyFill="0" applyBorder="0" applyAlignment="0" applyProtection="0"/>
    <xf numFmtId="165" fontId="1" fillId="0" borderId="0" applyFont="0" applyFill="0" applyBorder="0" applyAlignment="0" applyProtection="0"/>
    <xf numFmtId="0" fontId="6" fillId="0" borderId="0"/>
    <xf numFmtId="0" fontId="1" fillId="0" borderId="0"/>
    <xf numFmtId="0" fontId="17" fillId="0" borderId="0"/>
    <xf numFmtId="43" fontId="21" fillId="0" borderId="0" applyFont="0" applyFill="0" applyBorder="0" applyAlignment="0" applyProtection="0"/>
    <xf numFmtId="43" fontId="6" fillId="0" borderId="0" applyFont="0" applyFill="0" applyBorder="0" applyAlignment="0" applyProtection="0"/>
    <xf numFmtId="0" fontId="9" fillId="0" borderId="0"/>
    <xf numFmtId="0" fontId="6" fillId="0" borderId="0"/>
    <xf numFmtId="0" fontId="44" fillId="0" borderId="0" applyNumberFormat="0" applyFill="0" applyBorder="0" applyAlignment="0" applyProtection="0"/>
  </cellStyleXfs>
  <cellXfs count="442">
    <xf numFmtId="0" fontId="0" fillId="0" borderId="0" xfId="0"/>
    <xf numFmtId="0" fontId="2" fillId="0" borderId="0" xfId="0" applyFont="1"/>
    <xf numFmtId="166" fontId="2" fillId="0" borderId="0" xfId="0" applyNumberFormat="1" applyFont="1"/>
    <xf numFmtId="0" fontId="2" fillId="0" borderId="0" xfId="0" applyFont="1" applyAlignment="1">
      <alignment horizontal="left"/>
    </xf>
    <xf numFmtId="9" fontId="0" fillId="0" borderId="0" xfId="2" applyFont="1"/>
    <xf numFmtId="0" fontId="0" fillId="2" borderId="0" xfId="0" applyFill="1"/>
    <xf numFmtId="0" fontId="5" fillId="0" borderId="0" xfId="0" applyFont="1"/>
    <xf numFmtId="167" fontId="5" fillId="7" borderId="0" xfId="0" applyNumberFormat="1" applyFont="1" applyFill="1" applyAlignment="1">
      <alignment horizontal="center"/>
    </xf>
    <xf numFmtId="0" fontId="4" fillId="7" borderId="24" xfId="0" applyFont="1" applyFill="1" applyBorder="1" applyAlignment="1">
      <alignment horizontal="left" vertical="center" wrapText="1" indent="1" readingOrder="1"/>
    </xf>
    <xf numFmtId="49" fontId="15" fillId="7" borderId="13" xfId="7" applyNumberFormat="1" applyFont="1" applyFill="1" applyBorder="1" applyAlignment="1">
      <alignment horizontal="right" vertical="center" wrapText="1"/>
    </xf>
    <xf numFmtId="0" fontId="16" fillId="0" borderId="0" xfId="7" applyFont="1"/>
    <xf numFmtId="49" fontId="8" fillId="6" borderId="0" xfId="7" applyNumberFormat="1" applyFont="1" applyFill="1" applyAlignment="1">
      <alignment horizontal="left" vertical="center"/>
    </xf>
    <xf numFmtId="0" fontId="6" fillId="2" borderId="19" xfId="7" applyFont="1" applyFill="1" applyBorder="1" applyAlignment="1">
      <alignment horizontal="center" vertical="center"/>
    </xf>
    <xf numFmtId="168" fontId="6" fillId="7" borderId="19" xfId="9" applyNumberFormat="1" applyFont="1" applyFill="1" applyBorder="1" applyAlignment="1">
      <alignment horizontal="right" vertical="center"/>
    </xf>
    <xf numFmtId="168" fontId="15" fillId="7" borderId="19" xfId="9" applyNumberFormat="1" applyFont="1" applyFill="1" applyBorder="1" applyAlignment="1">
      <alignment horizontal="right" vertical="center"/>
    </xf>
    <xf numFmtId="168" fontId="6" fillId="2" borderId="19" xfId="9" applyNumberFormat="1" applyFont="1" applyFill="1" applyBorder="1" applyAlignment="1">
      <alignment horizontal="right" vertical="center"/>
    </xf>
    <xf numFmtId="168" fontId="15" fillId="2" borderId="19" xfId="9" applyNumberFormat="1" applyFont="1" applyFill="1" applyBorder="1" applyAlignment="1">
      <alignment horizontal="right" vertical="center"/>
    </xf>
    <xf numFmtId="168" fontId="7" fillId="7" borderId="19" xfId="9" applyNumberFormat="1" applyFont="1" applyFill="1" applyBorder="1" applyAlignment="1">
      <alignment horizontal="right" vertical="center"/>
    </xf>
    <xf numFmtId="168" fontId="7" fillId="2" borderId="19" xfId="9" applyNumberFormat="1" applyFont="1" applyFill="1" applyBorder="1" applyAlignment="1">
      <alignment horizontal="right" vertical="center"/>
    </xf>
    <xf numFmtId="168" fontId="18" fillId="2" borderId="19" xfId="9" applyNumberFormat="1" applyFont="1" applyFill="1" applyBorder="1" applyAlignment="1">
      <alignment horizontal="right" vertical="center"/>
    </xf>
    <xf numFmtId="0" fontId="7" fillId="2" borderId="19" xfId="7" applyFont="1" applyFill="1" applyBorder="1" applyAlignment="1">
      <alignment horizontal="center" vertical="center"/>
    </xf>
    <xf numFmtId="0" fontId="22" fillId="0" borderId="0" xfId="7" applyFont="1"/>
    <xf numFmtId="168" fontId="6" fillId="0" borderId="19" xfId="9" applyNumberFormat="1" applyFont="1" applyFill="1" applyBorder="1" applyAlignment="1">
      <alignment horizontal="right" vertical="center"/>
    </xf>
    <xf numFmtId="167" fontId="0" fillId="7" borderId="0" xfId="0" applyNumberFormat="1" applyFill="1" applyAlignment="1">
      <alignment horizontal="center"/>
    </xf>
    <xf numFmtId="164" fontId="2" fillId="0" borderId="0" xfId="0" applyNumberFormat="1" applyFont="1"/>
    <xf numFmtId="10" fontId="0" fillId="0" borderId="0" xfId="2" applyNumberFormat="1" applyFont="1"/>
    <xf numFmtId="2" fontId="0" fillId="0" borderId="0" xfId="0" applyNumberFormat="1"/>
    <xf numFmtId="1" fontId="2" fillId="0" borderId="0" xfId="0" applyNumberFormat="1" applyFont="1"/>
    <xf numFmtId="174" fontId="2" fillId="0" borderId="0" xfId="0" applyNumberFormat="1" applyFont="1"/>
    <xf numFmtId="0" fontId="24" fillId="3" borderId="14" xfId="0" applyFont="1" applyFill="1" applyBorder="1" applyAlignment="1" applyProtection="1">
      <alignment horizontal="center" vertical="center" wrapText="1"/>
      <protection locked="0" hidden="1"/>
    </xf>
    <xf numFmtId="0" fontId="24" fillId="3" borderId="15" xfId="0" applyFont="1" applyFill="1" applyBorder="1" applyAlignment="1" applyProtection="1">
      <alignment horizontal="center" vertical="center" wrapText="1"/>
      <protection locked="0"/>
    </xf>
    <xf numFmtId="0" fontId="24" fillId="3" borderId="16" xfId="0" applyFont="1" applyFill="1" applyBorder="1" applyAlignment="1" applyProtection="1">
      <alignment horizontal="center" vertical="center" wrapText="1"/>
      <protection locked="0"/>
    </xf>
    <xf numFmtId="0" fontId="5" fillId="0" borderId="0" xfId="0" applyFont="1" applyAlignment="1">
      <alignment horizontal="left" vertical="center"/>
    </xf>
    <xf numFmtId="0" fontId="5" fillId="2" borderId="1" xfId="0" applyFont="1" applyFill="1" applyBorder="1" applyAlignment="1">
      <alignment horizontal="center" vertical="center" wrapText="1"/>
    </xf>
    <xf numFmtId="0" fontId="29" fillId="2" borderId="1" xfId="0" applyFont="1" applyFill="1" applyBorder="1" applyAlignment="1">
      <alignment horizontal="center" vertical="center" wrapText="1"/>
    </xf>
    <xf numFmtId="0" fontId="27" fillId="3" borderId="1" xfId="0" applyFont="1" applyFill="1" applyBorder="1" applyAlignment="1">
      <alignment horizontal="center" vertical="center" wrapText="1" readingOrder="1"/>
    </xf>
    <xf numFmtId="0" fontId="27" fillId="5" borderId="1" xfId="0" applyFont="1" applyFill="1" applyBorder="1" applyAlignment="1">
      <alignment horizontal="left" vertical="center" wrapText="1" indent="1" readingOrder="1"/>
    </xf>
    <xf numFmtId="164" fontId="25" fillId="0" borderId="25" xfId="1" applyFont="1" applyFill="1" applyBorder="1" applyAlignment="1">
      <alignment horizontal="center" vertical="center" wrapText="1" readingOrder="1"/>
    </xf>
    <xf numFmtId="164" fontId="25" fillId="0" borderId="5" xfId="1" applyFont="1" applyFill="1" applyBorder="1" applyAlignment="1">
      <alignment horizontal="center" vertical="center" wrapText="1" readingOrder="1"/>
    </xf>
    <xf numFmtId="0" fontId="30" fillId="5" borderId="7" xfId="0" applyFont="1" applyFill="1" applyBorder="1" applyAlignment="1">
      <alignment horizontal="left" vertical="center" wrapText="1" indent="2" readingOrder="1"/>
    </xf>
    <xf numFmtId="164" fontId="23" fillId="0" borderId="33" xfId="1" applyFont="1" applyFill="1" applyBorder="1" applyAlignment="1">
      <alignment horizontal="center" vertical="center" wrapText="1" readingOrder="1"/>
    </xf>
    <xf numFmtId="164" fontId="23" fillId="0" borderId="34" xfId="1" applyFont="1" applyFill="1" applyBorder="1" applyAlignment="1">
      <alignment horizontal="center" vertical="center" wrapText="1" readingOrder="1"/>
    </xf>
    <xf numFmtId="0" fontId="30" fillId="5" borderId="11" xfId="0" applyFont="1" applyFill="1" applyBorder="1" applyAlignment="1">
      <alignment horizontal="left" vertical="center" wrapText="1" indent="2" readingOrder="1"/>
    </xf>
    <xf numFmtId="164" fontId="23" fillId="0" borderId="1" xfId="1" applyFont="1" applyFill="1" applyBorder="1" applyAlignment="1">
      <alignment horizontal="center" vertical="center" wrapText="1" readingOrder="1"/>
    </xf>
    <xf numFmtId="164" fontId="23" fillId="0" borderId="35" xfId="1" applyFont="1" applyFill="1" applyBorder="1" applyAlignment="1">
      <alignment horizontal="center" vertical="center" wrapText="1" readingOrder="1"/>
    </xf>
    <xf numFmtId="164" fontId="23" fillId="0" borderId="4" xfId="1" applyFont="1" applyFill="1" applyBorder="1" applyAlignment="1">
      <alignment horizontal="center" vertical="center" wrapText="1" readingOrder="1"/>
    </xf>
    <xf numFmtId="164" fontId="23" fillId="0" borderId="36" xfId="1" applyFont="1" applyFill="1" applyBorder="1" applyAlignment="1">
      <alignment horizontal="center" vertical="center" wrapText="1" readingOrder="1"/>
    </xf>
    <xf numFmtId="0" fontId="5" fillId="0" borderId="0" xfId="0" applyFont="1" applyAlignment="1">
      <alignment vertical="center"/>
    </xf>
    <xf numFmtId="3" fontId="25" fillId="7" borderId="0" xfId="0" applyNumberFormat="1" applyFont="1" applyFill="1" applyAlignment="1">
      <alignment horizontal="left" vertical="center" indent="1" readingOrder="1"/>
    </xf>
    <xf numFmtId="0" fontId="24" fillId="6" borderId="0" xfId="0" applyFont="1" applyFill="1" applyAlignment="1">
      <alignment horizontal="center" vertical="center" wrapText="1"/>
    </xf>
    <xf numFmtId="0" fontId="0" fillId="0" borderId="0" xfId="0" applyAlignment="1">
      <alignment horizontal="center"/>
    </xf>
    <xf numFmtId="0" fontId="27" fillId="6" borderId="1" xfId="0" applyFont="1" applyFill="1" applyBorder="1" applyAlignment="1">
      <alignment horizontal="left" vertical="center" wrapText="1" indent="1" readingOrder="1"/>
    </xf>
    <xf numFmtId="172" fontId="26" fillId="0" borderId="25" xfId="1" applyNumberFormat="1" applyFont="1" applyFill="1" applyBorder="1" applyAlignment="1">
      <alignment horizontal="right" vertical="center" wrapText="1" indent="2" readingOrder="1"/>
    </xf>
    <xf numFmtId="172" fontId="32" fillId="0" borderId="26" xfId="1" applyNumberFormat="1" applyFont="1" applyFill="1" applyBorder="1" applyAlignment="1">
      <alignment horizontal="right" vertical="center" wrapText="1" indent="2" readingOrder="1"/>
    </xf>
    <xf numFmtId="172" fontId="32" fillId="0" borderId="21" xfId="1" applyNumberFormat="1" applyFont="1" applyFill="1" applyBorder="1" applyAlignment="1">
      <alignment horizontal="right" vertical="center" wrapText="1" indent="2" readingOrder="1"/>
    </xf>
    <xf numFmtId="0" fontId="33" fillId="0" borderId="27" xfId="0" applyFont="1" applyBorder="1" applyAlignment="1">
      <alignment horizontal="left" vertical="center" wrapText="1" indent="1" readingOrder="1"/>
    </xf>
    <xf numFmtId="172" fontId="33" fillId="0" borderId="27" xfId="1" applyNumberFormat="1" applyFont="1" applyFill="1" applyBorder="1" applyAlignment="1">
      <alignment horizontal="right" vertical="center" wrapText="1" indent="2" readingOrder="1"/>
    </xf>
    <xf numFmtId="0" fontId="26" fillId="2" borderId="1" xfId="0" applyFont="1" applyFill="1" applyBorder="1" applyAlignment="1">
      <alignment horizontal="left" vertical="center"/>
    </xf>
    <xf numFmtId="0" fontId="34" fillId="0" borderId="29" xfId="0" applyFont="1" applyBorder="1" applyAlignment="1">
      <alignment horizontal="left" vertical="center" wrapText="1" indent="1" readingOrder="1"/>
    </xf>
    <xf numFmtId="171" fontId="34" fillId="0" borderId="30" xfId="5" applyNumberFormat="1" applyFont="1" applyFill="1" applyBorder="1" applyAlignment="1">
      <alignment horizontal="right" vertical="center" wrapText="1" indent="2" readingOrder="1"/>
    </xf>
    <xf numFmtId="0" fontId="5" fillId="0" borderId="0" xfId="0" applyFont="1" applyAlignment="1">
      <alignment horizontal="center" vertical="center"/>
    </xf>
    <xf numFmtId="0" fontId="5" fillId="7" borderId="1" xfId="0" applyFont="1" applyFill="1" applyBorder="1" applyAlignment="1">
      <alignment horizontal="center" vertical="center" wrapText="1" readingOrder="1"/>
    </xf>
    <xf numFmtId="166" fontId="26" fillId="0" borderId="6" xfId="1" applyNumberFormat="1" applyFont="1" applyFill="1" applyBorder="1" applyAlignment="1">
      <alignment horizontal="right" vertical="center" wrapText="1" indent="2" readingOrder="1"/>
    </xf>
    <xf numFmtId="0" fontId="35" fillId="0" borderId="0" xfId="11" applyFont="1" applyAlignment="1">
      <alignment horizontal="left" indent="1"/>
    </xf>
    <xf numFmtId="0" fontId="26" fillId="7" borderId="7" xfId="0" applyFont="1" applyFill="1" applyBorder="1" applyAlignment="1">
      <alignment horizontal="left" vertical="center" wrapText="1" indent="1" readingOrder="1"/>
    </xf>
    <xf numFmtId="166" fontId="26" fillId="7" borderId="7" xfId="1" applyNumberFormat="1" applyFont="1" applyFill="1" applyBorder="1" applyAlignment="1">
      <alignment horizontal="right" vertical="center" wrapText="1" indent="2" readingOrder="1"/>
    </xf>
    <xf numFmtId="166" fontId="26" fillId="0" borderId="4" xfId="1" applyNumberFormat="1" applyFont="1" applyFill="1" applyBorder="1" applyAlignment="1">
      <alignment horizontal="right" vertical="center" wrapText="1" indent="2" readingOrder="1"/>
    </xf>
    <xf numFmtId="166" fontId="26" fillId="0" borderId="5" xfId="1" applyNumberFormat="1" applyFont="1" applyFill="1" applyBorder="1" applyAlignment="1">
      <alignment horizontal="right" vertical="center" wrapText="1" indent="2" readingOrder="1"/>
    </xf>
    <xf numFmtId="166" fontId="32" fillId="0" borderId="8" xfId="1" applyNumberFormat="1" applyFont="1" applyFill="1" applyBorder="1" applyAlignment="1">
      <alignment horizontal="right" vertical="center" wrapText="1" indent="2" readingOrder="1"/>
    </xf>
    <xf numFmtId="166" fontId="32" fillId="0" borderId="9" xfId="1" applyNumberFormat="1" applyFont="1" applyFill="1" applyBorder="1" applyAlignment="1">
      <alignment horizontal="right" vertical="center" wrapText="1" indent="2" readingOrder="1"/>
    </xf>
    <xf numFmtId="166" fontId="32" fillId="0" borderId="10" xfId="1" applyNumberFormat="1" applyFont="1" applyFill="1" applyBorder="1" applyAlignment="1">
      <alignment horizontal="right" vertical="center" wrapText="1" indent="2" readingOrder="1"/>
    </xf>
    <xf numFmtId="166" fontId="32" fillId="0" borderId="1" xfId="1" applyNumberFormat="1" applyFont="1" applyFill="1" applyBorder="1" applyAlignment="1">
      <alignment horizontal="right" vertical="center" wrapText="1" indent="2" readingOrder="1"/>
    </xf>
    <xf numFmtId="166" fontId="32" fillId="0" borderId="12" xfId="1" applyNumberFormat="1" applyFont="1" applyFill="1" applyBorder="1" applyAlignment="1">
      <alignment horizontal="right" vertical="center" wrapText="1" indent="2" readingOrder="1"/>
    </xf>
    <xf numFmtId="166" fontId="32" fillId="0" borderId="3" xfId="1" applyNumberFormat="1" applyFont="1" applyFill="1" applyBorder="1" applyAlignment="1">
      <alignment horizontal="right" vertical="center" wrapText="1" indent="2" readingOrder="1"/>
    </xf>
    <xf numFmtId="0" fontId="5" fillId="7" borderId="3" xfId="0" applyFont="1" applyFill="1" applyBorder="1" applyAlignment="1">
      <alignment horizontal="center" vertical="center" wrapText="1" readingOrder="1"/>
    </xf>
    <xf numFmtId="166" fontId="26" fillId="7" borderId="20" xfId="1" applyNumberFormat="1" applyFont="1" applyFill="1" applyBorder="1" applyAlignment="1">
      <alignment horizontal="right" vertical="center" wrapText="1" indent="2" readingOrder="1"/>
    </xf>
    <xf numFmtId="0" fontId="26" fillId="2" borderId="1" xfId="0" applyFont="1" applyFill="1" applyBorder="1" applyAlignment="1">
      <alignment horizontal="left" vertical="center" wrapText="1"/>
    </xf>
    <xf numFmtId="166" fontId="26" fillId="0" borderId="22" xfId="1" applyNumberFormat="1" applyFont="1" applyFill="1" applyBorder="1" applyAlignment="1">
      <alignment horizontal="right" vertical="center" wrapText="1" indent="2" readingOrder="1"/>
    </xf>
    <xf numFmtId="166" fontId="26" fillId="7" borderId="3" xfId="1" applyNumberFormat="1" applyFont="1" applyFill="1" applyBorder="1" applyAlignment="1">
      <alignment horizontal="center" vertical="center" wrapText="1" readingOrder="1"/>
    </xf>
    <xf numFmtId="166" fontId="32" fillId="0" borderId="23" xfId="1" applyNumberFormat="1" applyFont="1" applyFill="1" applyBorder="1" applyAlignment="1">
      <alignment horizontal="right" vertical="center" wrapText="1" indent="2" readingOrder="1"/>
    </xf>
    <xf numFmtId="166" fontId="32" fillId="0" borderId="2" xfId="1" applyNumberFormat="1" applyFont="1" applyFill="1" applyBorder="1" applyAlignment="1">
      <alignment horizontal="right" vertical="center" wrapText="1" indent="2" readingOrder="1"/>
    </xf>
    <xf numFmtId="166" fontId="26" fillId="7" borderId="24" xfId="1" applyNumberFormat="1" applyFont="1" applyFill="1" applyBorder="1" applyAlignment="1">
      <alignment horizontal="right" vertical="center" wrapText="1" indent="2" readingOrder="1"/>
    </xf>
    <xf numFmtId="0" fontId="25" fillId="2" borderId="0" xfId="0" applyFont="1" applyFill="1"/>
    <xf numFmtId="0" fontId="27" fillId="9" borderId="1" xfId="0" applyFont="1" applyFill="1" applyBorder="1" applyAlignment="1">
      <alignment horizontal="center" vertical="center" wrapText="1" readingOrder="1"/>
    </xf>
    <xf numFmtId="0" fontId="27" fillId="9" borderId="1" xfId="0" applyFont="1" applyFill="1" applyBorder="1" applyAlignment="1">
      <alignment horizontal="left" vertical="center" wrapText="1" indent="1" readingOrder="1"/>
    </xf>
    <xf numFmtId="0" fontId="27" fillId="9" borderId="7" xfId="0" applyFont="1" applyFill="1" applyBorder="1" applyAlignment="1">
      <alignment horizontal="left" vertical="center" wrapText="1" indent="1" readingOrder="1"/>
    </xf>
    <xf numFmtId="0" fontId="27" fillId="9" borderId="37" xfId="0" applyFont="1" applyFill="1" applyBorder="1" applyAlignment="1">
      <alignment horizontal="left" vertical="center" wrapText="1" indent="1" readingOrder="1"/>
    </xf>
    <xf numFmtId="0" fontId="27" fillId="9" borderId="8" xfId="0" applyFont="1" applyFill="1" applyBorder="1" applyAlignment="1">
      <alignment horizontal="left" vertical="center" wrapText="1" indent="1" readingOrder="1"/>
    </xf>
    <xf numFmtId="0" fontId="29" fillId="0" borderId="0" xfId="0" applyFont="1" applyAlignment="1">
      <alignment horizontal="center" vertical="center" wrapText="1"/>
    </xf>
    <xf numFmtId="170" fontId="2" fillId="0" borderId="0" xfId="0" applyNumberFormat="1" applyFont="1"/>
    <xf numFmtId="0" fontId="2" fillId="0" borderId="0" xfId="0" applyFont="1" applyAlignment="1">
      <alignment horizontal="left" vertical="center" wrapText="1" indent="1" readingOrder="1"/>
    </xf>
    <xf numFmtId="0" fontId="36" fillId="0" borderId="0" xfId="0" applyFont="1" applyAlignment="1">
      <alignment horizontal="left" vertical="center" wrapText="1" indent="1" readingOrder="1"/>
    </xf>
    <xf numFmtId="172" fontId="0" fillId="0" borderId="0" xfId="0" applyNumberFormat="1"/>
    <xf numFmtId="167" fontId="0" fillId="2" borderId="0" xfId="0" applyNumberFormat="1" applyFill="1" applyAlignment="1">
      <alignment horizontal="center"/>
    </xf>
    <xf numFmtId="3" fontId="25" fillId="2" borderId="0" xfId="0" applyNumberFormat="1" applyFont="1" applyFill="1" applyAlignment="1" applyProtection="1">
      <alignment horizontal="left" vertical="center"/>
      <protection locked="0" hidden="1"/>
    </xf>
    <xf numFmtId="167" fontId="5" fillId="2" borderId="0" xfId="0" applyNumberFormat="1" applyFont="1" applyFill="1" applyAlignment="1">
      <alignment horizontal="center"/>
    </xf>
    <xf numFmtId="3" fontId="31" fillId="2" borderId="0" xfId="0" applyNumberFormat="1" applyFont="1" applyFill="1" applyAlignment="1" applyProtection="1">
      <alignment horizontal="left" vertical="center" indent="3"/>
      <protection locked="0" hidden="1"/>
    </xf>
    <xf numFmtId="3" fontId="31" fillId="2" borderId="0" xfId="0" quotePrefix="1" applyNumberFormat="1" applyFont="1" applyFill="1" applyAlignment="1" applyProtection="1">
      <alignment horizontal="left" vertical="center" indent="3"/>
      <protection locked="0" hidden="1"/>
    </xf>
    <xf numFmtId="0" fontId="3" fillId="5" borderId="2" xfId="0" applyFont="1" applyFill="1" applyBorder="1" applyAlignment="1">
      <alignment horizontal="left" vertical="center" wrapText="1" indent="1" readingOrder="1"/>
    </xf>
    <xf numFmtId="3" fontId="4" fillId="2" borderId="0" xfId="1" applyNumberFormat="1" applyFont="1" applyFill="1" applyBorder="1" applyAlignment="1">
      <alignment horizontal="right" vertical="center" wrapText="1" readingOrder="1"/>
    </xf>
    <xf numFmtId="0" fontId="8" fillId="6" borderId="0" xfId="6" applyFont="1" applyFill="1" applyAlignment="1">
      <alignment horizontal="right" vertical="center"/>
    </xf>
    <xf numFmtId="0" fontId="10" fillId="6" borderId="0" xfId="0" applyFont="1" applyFill="1" applyAlignment="1">
      <alignment horizontal="right" vertical="center" wrapText="1"/>
    </xf>
    <xf numFmtId="0" fontId="0" fillId="2" borderId="0" xfId="0" applyFill="1" applyAlignment="1">
      <alignment horizontal="center"/>
    </xf>
    <xf numFmtId="0" fontId="29" fillId="2" borderId="0" xfId="0" applyFont="1" applyFill="1" applyAlignment="1">
      <alignment horizontal="center" vertical="center" wrapText="1"/>
    </xf>
    <xf numFmtId="166" fontId="26" fillId="7" borderId="20" xfId="1" applyNumberFormat="1" applyFont="1" applyFill="1" applyBorder="1" applyAlignment="1">
      <alignment vertical="center" wrapText="1" readingOrder="1"/>
    </xf>
    <xf numFmtId="0" fontId="5" fillId="2" borderId="0" xfId="0" applyFont="1" applyFill="1" applyAlignment="1">
      <alignment horizontal="left" vertical="center"/>
    </xf>
    <xf numFmtId="167" fontId="26" fillId="0" borderId="0" xfId="0" applyNumberFormat="1" applyFont="1" applyAlignment="1">
      <alignment horizontal="right"/>
    </xf>
    <xf numFmtId="3" fontId="25" fillId="7" borderId="0" xfId="0" applyNumberFormat="1" applyFont="1" applyFill="1" applyAlignment="1">
      <alignment vertical="center" readingOrder="1"/>
    </xf>
    <xf numFmtId="0" fontId="8" fillId="2" borderId="0" xfId="6" applyFont="1" applyFill="1" applyAlignment="1">
      <alignment vertical="center"/>
    </xf>
    <xf numFmtId="170" fontId="36" fillId="0" borderId="0" xfId="5" applyNumberFormat="1" applyFont="1" applyAlignment="1">
      <alignment horizontal="right" vertical="center" wrapText="1" indent="2" readingOrder="1"/>
    </xf>
    <xf numFmtId="0" fontId="26" fillId="2" borderId="1" xfId="0" applyFont="1" applyFill="1" applyBorder="1" applyAlignment="1">
      <alignment horizontal="center" vertical="center" wrapText="1"/>
    </xf>
    <xf numFmtId="0" fontId="27" fillId="9" borderId="3" xfId="0" applyFont="1" applyFill="1" applyBorder="1" applyAlignment="1">
      <alignment horizontal="center" vertical="center" wrapText="1" readingOrder="1"/>
    </xf>
    <xf numFmtId="167" fontId="0" fillId="0" borderId="0" xfId="0" applyNumberFormat="1"/>
    <xf numFmtId="0" fontId="36" fillId="0" borderId="42" xfId="0" applyFont="1" applyBorder="1" applyAlignment="1">
      <alignment horizontal="left" vertical="center" wrapText="1" indent="1" readingOrder="1"/>
    </xf>
    <xf numFmtId="170" fontId="36" fillId="0" borderId="0" xfId="5" applyNumberFormat="1" applyFont="1" applyBorder="1" applyAlignment="1">
      <alignment horizontal="right" vertical="center" wrapText="1" indent="2" readingOrder="1"/>
    </xf>
    <xf numFmtId="174" fontId="0" fillId="0" borderId="0" xfId="0" applyNumberFormat="1"/>
    <xf numFmtId="3" fontId="23" fillId="2" borderId="0" xfId="0" applyNumberFormat="1" applyFont="1" applyFill="1" applyAlignment="1" applyProtection="1">
      <alignment horizontal="left" vertical="center" indent="1"/>
      <protection locked="0" hidden="1"/>
    </xf>
    <xf numFmtId="0" fontId="30" fillId="6" borderId="7" xfId="0" applyFont="1" applyFill="1" applyBorder="1" applyAlignment="1">
      <alignment horizontal="left" vertical="center" wrapText="1" indent="3" readingOrder="1"/>
    </xf>
    <xf numFmtId="0" fontId="30" fillId="6" borderId="11" xfId="0" applyFont="1" applyFill="1" applyBorder="1" applyAlignment="1">
      <alignment horizontal="left" vertical="center" wrapText="1" indent="3" readingOrder="1"/>
    </xf>
    <xf numFmtId="172" fontId="32" fillId="0" borderId="25" xfId="1" applyNumberFormat="1" applyFont="1" applyFill="1" applyBorder="1" applyAlignment="1">
      <alignment horizontal="right" vertical="center" wrapText="1" indent="2" readingOrder="1"/>
    </xf>
    <xf numFmtId="0" fontId="30" fillId="6" borderId="1" xfId="0" applyFont="1" applyFill="1" applyBorder="1" applyAlignment="1">
      <alignment horizontal="left" vertical="center" wrapText="1" indent="2" readingOrder="1"/>
    </xf>
    <xf numFmtId="0" fontId="30" fillId="9" borderId="7" xfId="0" applyFont="1" applyFill="1" applyBorder="1" applyAlignment="1">
      <alignment horizontal="left" vertical="center" wrapText="1" indent="2" readingOrder="1"/>
    </xf>
    <xf numFmtId="170" fontId="32" fillId="0" borderId="40" xfId="5" applyNumberFormat="1" applyFont="1" applyBorder="1" applyAlignment="1">
      <alignment horizontal="right" vertical="center" wrapText="1" indent="2" readingOrder="1"/>
    </xf>
    <xf numFmtId="0" fontId="30" fillId="5" borderId="7" xfId="0" applyFont="1" applyFill="1" applyBorder="1" applyAlignment="1">
      <alignment horizontal="left" vertical="center" wrapText="1" indent="3" readingOrder="1"/>
    </xf>
    <xf numFmtId="0" fontId="30" fillId="5" borderId="11" xfId="0" applyFont="1" applyFill="1" applyBorder="1" applyAlignment="1">
      <alignment horizontal="left" vertical="center" wrapText="1" indent="3" readingOrder="1"/>
    </xf>
    <xf numFmtId="166" fontId="26" fillId="0" borderId="43" xfId="1" applyNumberFormat="1" applyFont="1" applyFill="1" applyBorder="1" applyAlignment="1">
      <alignment horizontal="right" vertical="center" wrapText="1" indent="2" readingOrder="1"/>
    </xf>
    <xf numFmtId="167" fontId="29" fillId="0" borderId="0" xfId="0" applyNumberFormat="1" applyFont="1" applyAlignment="1">
      <alignment horizontal="right"/>
    </xf>
    <xf numFmtId="167" fontId="5" fillId="0" borderId="0" xfId="0" applyNumberFormat="1" applyFont="1" applyAlignment="1">
      <alignment horizontal="center"/>
    </xf>
    <xf numFmtId="0" fontId="30" fillId="5" borderId="1" xfId="0" applyFont="1" applyFill="1" applyBorder="1" applyAlignment="1">
      <alignment horizontal="left" vertical="center" wrapText="1" indent="2" readingOrder="1"/>
    </xf>
    <xf numFmtId="166" fontId="29" fillId="0" borderId="4" xfId="1" applyNumberFormat="1" applyFont="1" applyFill="1" applyBorder="1" applyAlignment="1">
      <alignment horizontal="right" vertical="center" wrapText="1" indent="2" readingOrder="1"/>
    </xf>
    <xf numFmtId="166" fontId="29" fillId="0" borderId="5" xfId="1" applyNumberFormat="1" applyFont="1" applyFill="1" applyBorder="1" applyAlignment="1">
      <alignment horizontal="right" vertical="center" wrapText="1" indent="2" readingOrder="1"/>
    </xf>
    <xf numFmtId="166" fontId="29" fillId="0" borderId="31" xfId="1" applyNumberFormat="1" applyFont="1" applyFill="1" applyBorder="1" applyAlignment="1">
      <alignment horizontal="right" vertical="center" wrapText="1" indent="2" readingOrder="1"/>
    </xf>
    <xf numFmtId="0" fontId="23" fillId="2" borderId="0" xfId="0" applyFont="1" applyFill="1" applyAlignment="1">
      <alignment horizontal="left" indent="1"/>
    </xf>
    <xf numFmtId="166" fontId="26" fillId="0" borderId="5" xfId="1" applyNumberFormat="1" applyFont="1" applyBorder="1" applyAlignment="1">
      <alignment horizontal="right" vertical="center" wrapText="1" indent="2" readingOrder="1"/>
    </xf>
    <xf numFmtId="166" fontId="29" fillId="7" borderId="3" xfId="1" applyNumberFormat="1" applyFont="1" applyFill="1" applyBorder="1" applyAlignment="1">
      <alignment horizontal="center" vertical="center" wrapText="1" readingOrder="1"/>
    </xf>
    <xf numFmtId="0" fontId="24" fillId="6" borderId="44" xfId="0" applyFont="1" applyFill="1" applyBorder="1" applyAlignment="1">
      <alignment horizontal="center" vertical="center" wrapText="1"/>
    </xf>
    <xf numFmtId="3" fontId="0" fillId="0" borderId="0" xfId="0" applyNumberFormat="1"/>
    <xf numFmtId="173" fontId="29" fillId="7" borderId="3" xfId="1" applyNumberFormat="1" applyFont="1" applyFill="1" applyBorder="1" applyAlignment="1">
      <alignment horizontal="center" vertical="center" wrapText="1" readingOrder="1"/>
    </xf>
    <xf numFmtId="173" fontId="26" fillId="7" borderId="3" xfId="1" applyNumberFormat="1" applyFont="1" applyFill="1" applyBorder="1" applyAlignment="1">
      <alignment horizontal="center" vertical="center" wrapText="1" readingOrder="1"/>
    </xf>
    <xf numFmtId="166" fontId="26" fillId="7" borderId="3" xfId="1" applyNumberFormat="1" applyFont="1" applyFill="1" applyBorder="1" applyAlignment="1">
      <alignment horizontal="right" vertical="center" wrapText="1" readingOrder="1"/>
    </xf>
    <xf numFmtId="167" fontId="0" fillId="0" borderId="0" xfId="0" applyNumberFormat="1" applyAlignment="1">
      <alignment horizontal="center"/>
    </xf>
    <xf numFmtId="167" fontId="25" fillId="7" borderId="0" xfId="0" applyNumberFormat="1" applyFont="1" applyFill="1" applyAlignment="1">
      <alignment horizontal="center" vertical="center" readingOrder="1"/>
    </xf>
    <xf numFmtId="0" fontId="27" fillId="5" borderId="1" xfId="0" applyFont="1" applyFill="1" applyBorder="1" applyAlignment="1">
      <alignment horizontal="left" vertical="center" wrapText="1" indent="2" readingOrder="1"/>
    </xf>
    <xf numFmtId="0" fontId="27" fillId="5" borderId="11" xfId="0" applyFont="1" applyFill="1" applyBorder="1" applyAlignment="1">
      <alignment horizontal="left" vertical="center" wrapText="1" indent="2" readingOrder="1"/>
    </xf>
    <xf numFmtId="0" fontId="27" fillId="5" borderId="7" xfId="0" applyFont="1" applyFill="1" applyBorder="1" applyAlignment="1">
      <alignment horizontal="left" vertical="center" wrapText="1" indent="2" readingOrder="1"/>
    </xf>
    <xf numFmtId="172" fontId="32" fillId="0" borderId="41" xfId="1" applyNumberFormat="1" applyFont="1" applyFill="1" applyBorder="1" applyAlignment="1">
      <alignment horizontal="right" vertical="center" wrapText="1" indent="2" readingOrder="1"/>
    </xf>
    <xf numFmtId="172" fontId="32" fillId="0" borderId="17" xfId="1" applyNumberFormat="1" applyFont="1" applyFill="1" applyBorder="1" applyAlignment="1">
      <alignment horizontal="right" vertical="center" wrapText="1" indent="2" readingOrder="1"/>
    </xf>
    <xf numFmtId="172" fontId="32" fillId="0" borderId="24" xfId="1" applyNumberFormat="1" applyFont="1" applyFill="1" applyBorder="1" applyAlignment="1">
      <alignment horizontal="right" vertical="center" wrapText="1" indent="2" readingOrder="1"/>
    </xf>
    <xf numFmtId="172" fontId="32" fillId="0" borderId="45" xfId="1" applyNumberFormat="1" applyFont="1" applyFill="1" applyBorder="1" applyAlignment="1">
      <alignment horizontal="right" vertical="center" wrapText="1" indent="2" readingOrder="1"/>
    </xf>
    <xf numFmtId="172" fontId="32" fillId="0" borderId="46" xfId="1" applyNumberFormat="1" applyFont="1" applyFill="1" applyBorder="1" applyAlignment="1">
      <alignment horizontal="right" vertical="center" wrapText="1" indent="2" readingOrder="1"/>
    </xf>
    <xf numFmtId="172" fontId="32" fillId="0" borderId="47" xfId="1" applyNumberFormat="1" applyFont="1" applyFill="1" applyBorder="1" applyAlignment="1">
      <alignment horizontal="right" vertical="center" wrapText="1" indent="2" readingOrder="1"/>
    </xf>
    <xf numFmtId="172" fontId="29" fillId="0" borderId="17" xfId="1" applyNumberFormat="1" applyFont="1" applyFill="1" applyBorder="1" applyAlignment="1">
      <alignment horizontal="right" vertical="center" wrapText="1" indent="2" readingOrder="1"/>
    </xf>
    <xf numFmtId="3" fontId="31" fillId="2" borderId="0" xfId="0" applyNumberFormat="1" applyFont="1" applyFill="1" applyAlignment="1" applyProtection="1">
      <alignment horizontal="left" vertical="center" indent="2"/>
      <protection locked="0" hidden="1"/>
    </xf>
    <xf numFmtId="170" fontId="25" fillId="0" borderId="40" xfId="5" applyNumberFormat="1" applyFont="1" applyBorder="1" applyAlignment="1">
      <alignment horizontal="right" vertical="center" wrapText="1" indent="2" readingOrder="1"/>
    </xf>
    <xf numFmtId="170" fontId="36" fillId="0" borderId="39" xfId="5" applyNumberFormat="1" applyFont="1" applyBorder="1" applyAlignment="1">
      <alignment horizontal="right" vertical="center" wrapText="1" indent="2" readingOrder="1"/>
    </xf>
    <xf numFmtId="164" fontId="23" fillId="0" borderId="11" xfId="1" applyFont="1" applyFill="1" applyBorder="1" applyAlignment="1">
      <alignment horizontal="center" vertical="center" wrapText="1" readingOrder="1"/>
    </xf>
    <xf numFmtId="164" fontId="23" fillId="0" borderId="48" xfId="1" applyFont="1" applyFill="1" applyBorder="1" applyAlignment="1">
      <alignment horizontal="center" vertical="center" wrapText="1" readingOrder="1"/>
    </xf>
    <xf numFmtId="3" fontId="23" fillId="0" borderId="0" xfId="0" applyNumberFormat="1" applyFont="1" applyAlignment="1" applyProtection="1">
      <alignment horizontal="left" vertical="center" indent="1"/>
      <protection locked="0" hidden="1"/>
    </xf>
    <xf numFmtId="3" fontId="31" fillId="0" borderId="0" xfId="0" quotePrefix="1" applyNumberFormat="1" applyFont="1" applyAlignment="1" applyProtection="1">
      <alignment horizontal="left" vertical="center" indent="3"/>
      <protection locked="0" hidden="1"/>
    </xf>
    <xf numFmtId="0" fontId="27" fillId="8" borderId="2" xfId="0" applyFont="1" applyFill="1" applyBorder="1" applyAlignment="1">
      <alignment horizontal="left" vertical="center" wrapText="1" readingOrder="1"/>
    </xf>
    <xf numFmtId="0" fontId="30" fillId="8" borderId="2" xfId="0" applyFont="1" applyFill="1" applyBorder="1" applyAlignment="1">
      <alignment horizontal="left" vertical="center" wrapText="1" indent="1" readingOrder="1"/>
    </xf>
    <xf numFmtId="0" fontId="27" fillId="8" borderId="7" xfId="0" applyFont="1" applyFill="1" applyBorder="1" applyAlignment="1">
      <alignment horizontal="center" vertical="center" wrapText="1" readingOrder="1"/>
    </xf>
    <xf numFmtId="172" fontId="26" fillId="0" borderId="49" xfId="1" applyNumberFormat="1" applyFont="1" applyFill="1" applyBorder="1" applyAlignment="1">
      <alignment horizontal="right" vertical="center" wrapText="1" indent="2" readingOrder="1"/>
    </xf>
    <xf numFmtId="172" fontId="26" fillId="0" borderId="50" xfId="1" applyNumberFormat="1" applyFont="1" applyFill="1" applyBorder="1" applyAlignment="1">
      <alignment horizontal="right" vertical="center" wrapText="1" indent="2" readingOrder="1"/>
    </xf>
    <xf numFmtId="172" fontId="29" fillId="0" borderId="49" xfId="1" applyNumberFormat="1" applyFont="1" applyFill="1" applyBorder="1" applyAlignment="1">
      <alignment horizontal="right" vertical="center" wrapText="1" indent="2" readingOrder="1"/>
    </xf>
    <xf numFmtId="172" fontId="29" fillId="0" borderId="50" xfId="1" applyNumberFormat="1" applyFont="1" applyFill="1" applyBorder="1" applyAlignment="1">
      <alignment horizontal="right" vertical="center" wrapText="1" indent="2" readingOrder="1"/>
    </xf>
    <xf numFmtId="172" fontId="29" fillId="0" borderId="25" xfId="1" applyNumberFormat="1" applyFont="1" applyFill="1" applyBorder="1" applyAlignment="1">
      <alignment horizontal="right" vertical="center" wrapText="1" indent="2" readingOrder="1"/>
    </xf>
    <xf numFmtId="166" fontId="26" fillId="0" borderId="4" xfId="1" applyNumberFormat="1" applyFont="1" applyBorder="1" applyAlignment="1">
      <alignment horizontal="right" vertical="center" wrapText="1" indent="2" readingOrder="1"/>
    </xf>
    <xf numFmtId="166" fontId="38" fillId="0" borderId="1" xfId="1" applyNumberFormat="1" applyFont="1" applyFill="1" applyBorder="1" applyAlignment="1">
      <alignment horizontal="right" vertical="center" wrapText="1" indent="2" readingOrder="1"/>
    </xf>
    <xf numFmtId="166" fontId="38" fillId="0" borderId="5" xfId="1" applyNumberFormat="1" applyFont="1" applyFill="1" applyBorder="1" applyAlignment="1">
      <alignment horizontal="right" vertical="center" wrapText="1" indent="2" readingOrder="1"/>
    </xf>
    <xf numFmtId="166" fontId="38" fillId="0" borderId="3" xfId="1" applyNumberFormat="1" applyFont="1" applyFill="1" applyBorder="1" applyAlignment="1">
      <alignment horizontal="right" vertical="center" wrapText="1" indent="2" readingOrder="1"/>
    </xf>
    <xf numFmtId="166" fontId="38" fillId="0" borderId="4" xfId="1" applyNumberFormat="1" applyFont="1" applyFill="1" applyBorder="1" applyAlignment="1">
      <alignment horizontal="right" vertical="center" wrapText="1" indent="2" readingOrder="1"/>
    </xf>
    <xf numFmtId="166" fontId="38" fillId="0" borderId="6" xfId="1" applyNumberFormat="1" applyFont="1" applyFill="1" applyBorder="1" applyAlignment="1">
      <alignment horizontal="right" vertical="center" wrapText="1" indent="2" readingOrder="1"/>
    </xf>
    <xf numFmtId="166" fontId="38" fillId="0" borderId="22" xfId="1" applyNumberFormat="1" applyFont="1" applyFill="1" applyBorder="1" applyAlignment="1">
      <alignment horizontal="right" vertical="center" wrapText="1" indent="2" readingOrder="1"/>
    </xf>
    <xf numFmtId="0" fontId="30" fillId="5" borderId="1" xfId="0" applyFont="1" applyFill="1" applyBorder="1" applyAlignment="1">
      <alignment horizontal="left" vertical="center" wrapText="1" indent="3" readingOrder="1"/>
    </xf>
    <xf numFmtId="166" fontId="29" fillId="0" borderId="43" xfId="1" applyNumberFormat="1" applyFont="1" applyFill="1" applyBorder="1" applyAlignment="1">
      <alignment horizontal="right" vertical="center" wrapText="1" indent="2" readingOrder="1"/>
    </xf>
    <xf numFmtId="0" fontId="30" fillId="9" borderId="1" xfId="0" applyFont="1" applyFill="1" applyBorder="1" applyAlignment="1">
      <alignment horizontal="left" vertical="center" wrapText="1" indent="2" readingOrder="1"/>
    </xf>
    <xf numFmtId="171" fontId="25" fillId="0" borderId="40" xfId="5" applyNumberFormat="1" applyFont="1" applyBorder="1" applyAlignment="1">
      <alignment horizontal="right" vertical="center" wrapText="1" indent="2" readingOrder="1"/>
    </xf>
    <xf numFmtId="171" fontId="32" fillId="0" borderId="40" xfId="5" applyNumberFormat="1" applyFont="1" applyBorder="1" applyAlignment="1">
      <alignment horizontal="right" vertical="center" wrapText="1" indent="2" readingOrder="1"/>
    </xf>
    <xf numFmtId="171" fontId="36" fillId="0" borderId="39" xfId="5" applyNumberFormat="1" applyFont="1" applyBorder="1" applyAlignment="1">
      <alignment horizontal="right" vertical="center" wrapText="1" indent="2" readingOrder="1"/>
    </xf>
    <xf numFmtId="171" fontId="36" fillId="0" borderId="38" xfId="5" applyNumberFormat="1" applyFont="1" applyBorder="1" applyAlignment="1">
      <alignment horizontal="right" vertical="center" wrapText="1" indent="2" readingOrder="1"/>
    </xf>
    <xf numFmtId="0" fontId="40" fillId="6" borderId="0" xfId="0" applyFont="1" applyFill="1" applyAlignment="1">
      <alignment horizontal="center" vertical="center" wrapText="1" readingOrder="1"/>
    </xf>
    <xf numFmtId="0" fontId="42" fillId="0" borderId="0" xfId="0" applyFont="1" applyAlignment="1">
      <alignment horizontal="left" wrapText="1" readingOrder="1"/>
    </xf>
    <xf numFmtId="0" fontId="42" fillId="0" borderId="0" xfId="0" applyFont="1" applyAlignment="1">
      <alignment horizontal="center" vertical="center" wrapText="1" readingOrder="1"/>
    </xf>
    <xf numFmtId="0" fontId="43" fillId="4" borderId="0" xfId="0" applyFont="1" applyFill="1" applyAlignment="1">
      <alignment horizontal="left" wrapText="1" readingOrder="1"/>
    </xf>
    <xf numFmtId="0" fontId="43" fillId="4" borderId="0" xfId="0" applyFont="1" applyFill="1" applyAlignment="1">
      <alignment horizontal="center" vertical="center" wrapText="1" readingOrder="1"/>
    </xf>
    <xf numFmtId="0" fontId="39" fillId="0" borderId="0" xfId="0" applyFont="1" applyAlignment="1">
      <alignment wrapText="1"/>
    </xf>
    <xf numFmtId="0" fontId="39" fillId="0" borderId="0" xfId="0" applyFont="1" applyAlignment="1">
      <alignment horizontal="center" vertical="center" wrapText="1"/>
    </xf>
    <xf numFmtId="0" fontId="41" fillId="10" borderId="0" xfId="0" applyFont="1" applyFill="1" applyAlignment="1">
      <alignment horizontal="center" vertical="center" wrapText="1" readingOrder="1"/>
    </xf>
    <xf numFmtId="164" fontId="23" fillId="0" borderId="6" xfId="1" applyFont="1" applyFill="1" applyBorder="1" applyAlignment="1">
      <alignment horizontal="center" vertical="center" wrapText="1" readingOrder="1"/>
    </xf>
    <xf numFmtId="164" fontId="23" fillId="0" borderId="5" xfId="1" applyFont="1" applyFill="1" applyBorder="1" applyAlignment="1">
      <alignment horizontal="center" vertical="center" wrapText="1" readingOrder="1"/>
    </xf>
    <xf numFmtId="164" fontId="23" fillId="0" borderId="25" xfId="1" applyFont="1" applyFill="1" applyBorder="1" applyAlignment="1">
      <alignment horizontal="center" vertical="center" wrapText="1" readingOrder="1"/>
    </xf>
    <xf numFmtId="0" fontId="45" fillId="0" borderId="0" xfId="0" applyFont="1"/>
    <xf numFmtId="0" fontId="46" fillId="0" borderId="0" xfId="0" applyFont="1"/>
    <xf numFmtId="0" fontId="45" fillId="0" borderId="0" xfId="0" applyFont="1" applyAlignment="1">
      <alignment horizontal="center"/>
    </xf>
    <xf numFmtId="0" fontId="48" fillId="0" borderId="0" xfId="13" applyFont="1" applyBorder="1" applyAlignment="1">
      <alignment horizontal="center"/>
    </xf>
    <xf numFmtId="49" fontId="45" fillId="0" borderId="0" xfId="0" applyNumberFormat="1" applyFont="1" applyAlignment="1">
      <alignment horizontal="center"/>
    </xf>
    <xf numFmtId="0" fontId="49" fillId="0" borderId="0" xfId="0" applyFont="1"/>
    <xf numFmtId="0" fontId="50" fillId="0" borderId="0" xfId="0" applyFont="1" applyAlignment="1">
      <alignment horizontal="center"/>
    </xf>
    <xf numFmtId="0" fontId="51" fillId="0" borderId="0" xfId="0" applyFont="1"/>
    <xf numFmtId="0" fontId="49" fillId="0" borderId="18" xfId="0" applyFont="1" applyBorder="1"/>
    <xf numFmtId="0" fontId="52" fillId="0" borderId="0" xfId="0" applyFont="1" applyAlignment="1">
      <alignment horizontal="left" vertical="top" wrapText="1"/>
    </xf>
    <xf numFmtId="172" fontId="26" fillId="0" borderId="41" xfId="1" applyNumberFormat="1" applyFont="1" applyFill="1" applyBorder="1" applyAlignment="1">
      <alignment horizontal="right" vertical="center" wrapText="1" indent="2" readingOrder="1"/>
    </xf>
    <xf numFmtId="175" fontId="0" fillId="0" borderId="0" xfId="0" applyNumberFormat="1"/>
    <xf numFmtId="0" fontId="57" fillId="0" borderId="0" xfId="0" applyFont="1" applyAlignment="1">
      <alignment vertical="center"/>
    </xf>
    <xf numFmtId="0" fontId="57" fillId="0" borderId="0" xfId="0" applyFont="1" applyAlignment="1">
      <alignment horizontal="left" vertical="center"/>
    </xf>
    <xf numFmtId="0" fontId="55" fillId="0" borderId="0" xfId="0" applyFont="1" applyAlignment="1">
      <alignment vertical="center"/>
    </xf>
    <xf numFmtId="0" fontId="0" fillId="0" borderId="26" xfId="0" applyBorder="1" applyAlignment="1">
      <alignment horizontal="center"/>
    </xf>
    <xf numFmtId="166" fontId="29" fillId="0" borderId="0" xfId="1" applyNumberFormat="1" applyFont="1" applyFill="1" applyBorder="1" applyAlignment="1">
      <alignment horizontal="right" vertical="center" wrapText="1" indent="2" readingOrder="1"/>
    </xf>
    <xf numFmtId="0" fontId="26" fillId="0" borderId="0" xfId="0" applyFont="1" applyAlignment="1">
      <alignment horizontal="left" vertical="center" indent="1" readingOrder="1"/>
    </xf>
    <xf numFmtId="0" fontId="5" fillId="7" borderId="0" xfId="0" applyFont="1" applyFill="1"/>
    <xf numFmtId="0" fontId="0" fillId="7" borderId="0" xfId="0" applyFill="1"/>
    <xf numFmtId="166" fontId="5" fillId="7" borderId="0" xfId="1" applyNumberFormat="1" applyFont="1" applyFill="1" applyAlignment="1">
      <alignment horizontal="center"/>
    </xf>
    <xf numFmtId="166" fontId="5" fillId="7" borderId="0" xfId="1" applyNumberFormat="1" applyFont="1" applyFill="1"/>
    <xf numFmtId="169" fontId="5" fillId="7" borderId="0" xfId="2" applyNumberFormat="1" applyFont="1" applyFill="1" applyAlignment="1">
      <alignment horizontal="center"/>
    </xf>
    <xf numFmtId="0" fontId="5" fillId="2" borderId="0" xfId="0" applyFont="1" applyFill="1"/>
    <xf numFmtId="166" fontId="0" fillId="2" borderId="0" xfId="1" applyNumberFormat="1" applyFont="1" applyFill="1" applyAlignment="1">
      <alignment horizontal="center"/>
    </xf>
    <xf numFmtId="166" fontId="0" fillId="2" borderId="0" xfId="1" applyNumberFormat="1" applyFont="1" applyFill="1"/>
    <xf numFmtId="0" fontId="37" fillId="0" borderId="0" xfId="0" applyFont="1" applyAlignment="1">
      <alignment vertical="center"/>
    </xf>
    <xf numFmtId="0" fontId="37" fillId="0" borderId="18" xfId="0" applyFont="1" applyBorder="1" applyAlignment="1">
      <alignment vertical="center"/>
    </xf>
    <xf numFmtId="0" fontId="27" fillId="5" borderId="3" xfId="0" applyFont="1" applyFill="1" applyBorder="1" applyAlignment="1">
      <alignment horizontal="left" vertical="center" wrapText="1" indent="1" readingOrder="1"/>
    </xf>
    <xf numFmtId="0" fontId="35" fillId="0" borderId="51" xfId="11" applyFont="1" applyBorder="1" applyAlignment="1">
      <alignment horizontal="left" indent="1"/>
    </xf>
    <xf numFmtId="0" fontId="26" fillId="2" borderId="3" xfId="0" applyFont="1" applyFill="1" applyBorder="1" applyAlignment="1">
      <alignment horizontal="center" vertical="center" wrapText="1"/>
    </xf>
    <xf numFmtId="0" fontId="0" fillId="0" borderId="51" xfId="0" applyBorder="1"/>
    <xf numFmtId="166" fontId="26" fillId="0" borderId="22" xfId="1" applyNumberFormat="1" applyFont="1" applyBorder="1" applyAlignment="1">
      <alignment horizontal="right" vertical="center" wrapText="1" indent="2" readingOrder="1"/>
    </xf>
    <xf numFmtId="166" fontId="26" fillId="0" borderId="6" xfId="1" applyNumberFormat="1" applyFont="1" applyBorder="1" applyAlignment="1">
      <alignment horizontal="right" vertical="center" wrapText="1" indent="2" readingOrder="1"/>
    </xf>
    <xf numFmtId="166" fontId="26" fillId="7" borderId="0" xfId="1" applyNumberFormat="1" applyFont="1" applyFill="1" applyAlignment="1">
      <alignment horizontal="right" vertical="center" wrapText="1" indent="2" readingOrder="1"/>
    </xf>
    <xf numFmtId="166" fontId="29" fillId="0" borderId="22" xfId="1" applyNumberFormat="1" applyFont="1" applyBorder="1" applyAlignment="1">
      <alignment horizontal="right" vertical="center" wrapText="1" indent="2" readingOrder="1"/>
    </xf>
    <xf numFmtId="166" fontId="29" fillId="0" borderId="6" xfId="1" applyNumberFormat="1" applyFont="1" applyBorder="1" applyAlignment="1">
      <alignment horizontal="right" vertical="center" wrapText="1" indent="2" readingOrder="1"/>
    </xf>
    <xf numFmtId="166" fontId="38" fillId="0" borderId="22" xfId="1" applyNumberFormat="1" applyFont="1" applyBorder="1" applyAlignment="1">
      <alignment horizontal="right" vertical="center" wrapText="1" indent="2" readingOrder="1"/>
    </xf>
    <xf numFmtId="166" fontId="38" fillId="0" borderId="6" xfId="1" applyNumberFormat="1" applyFont="1" applyBorder="1" applyAlignment="1">
      <alignment horizontal="right" vertical="center" wrapText="1" indent="2" readingOrder="1"/>
    </xf>
    <xf numFmtId="166" fontId="38" fillId="0" borderId="4" xfId="1" applyNumberFormat="1" applyFont="1" applyBorder="1" applyAlignment="1">
      <alignment horizontal="right" vertical="center" wrapText="1" indent="2" readingOrder="1"/>
    </xf>
    <xf numFmtId="166" fontId="29" fillId="0" borderId="4" xfId="1" applyNumberFormat="1" applyFont="1" applyBorder="1" applyAlignment="1">
      <alignment horizontal="right" vertical="center" wrapText="1" indent="2" readingOrder="1"/>
    </xf>
    <xf numFmtId="166" fontId="29" fillId="0" borderId="5" xfId="1" applyNumberFormat="1" applyFont="1" applyBorder="1" applyAlignment="1">
      <alignment horizontal="right" vertical="center" wrapText="1" indent="2" readingOrder="1"/>
    </xf>
    <xf numFmtId="166" fontId="29" fillId="0" borderId="31" xfId="1" applyNumberFormat="1" applyFont="1" applyBorder="1" applyAlignment="1">
      <alignment horizontal="right" vertical="center" wrapText="1" indent="2" readingOrder="1"/>
    </xf>
    <xf numFmtId="166" fontId="29" fillId="0" borderId="43" xfId="1" applyNumberFormat="1" applyFont="1" applyBorder="1" applyAlignment="1">
      <alignment horizontal="right" vertical="center" wrapText="1" indent="2" readingOrder="1"/>
    </xf>
    <xf numFmtId="166" fontId="38" fillId="0" borderId="3" xfId="1" applyNumberFormat="1" applyFont="1" applyBorder="1" applyAlignment="1">
      <alignment horizontal="right" vertical="center" wrapText="1" indent="2" readingOrder="1"/>
    </xf>
    <xf numFmtId="166" fontId="38" fillId="0" borderId="5" xfId="1" applyNumberFormat="1" applyFont="1" applyBorder="1" applyAlignment="1">
      <alignment horizontal="right" vertical="center" wrapText="1" indent="2" readingOrder="1"/>
    </xf>
    <xf numFmtId="166" fontId="38" fillId="0" borderId="1" xfId="1" applyNumberFormat="1" applyFont="1" applyBorder="1" applyAlignment="1">
      <alignment horizontal="right" vertical="center" wrapText="1" indent="2" readingOrder="1"/>
    </xf>
    <xf numFmtId="166" fontId="32" fillId="0" borderId="2" xfId="1" applyNumberFormat="1" applyFont="1" applyBorder="1" applyAlignment="1">
      <alignment horizontal="right" vertical="center" wrapText="1" indent="2" readingOrder="1"/>
    </xf>
    <xf numFmtId="166" fontId="32" fillId="0" borderId="3" xfId="1" applyNumberFormat="1" applyFont="1" applyBorder="1" applyAlignment="1">
      <alignment horizontal="right" vertical="center" wrapText="1" indent="2" readingOrder="1"/>
    </xf>
    <xf numFmtId="166" fontId="32" fillId="0" borderId="12" xfId="1" applyNumberFormat="1" applyFont="1" applyBorder="1" applyAlignment="1">
      <alignment horizontal="right" vertical="center" wrapText="1" indent="2" readingOrder="1"/>
    </xf>
    <xf numFmtId="166" fontId="32" fillId="0" borderId="1" xfId="1" applyNumberFormat="1" applyFont="1" applyBorder="1" applyAlignment="1">
      <alignment horizontal="right" vertical="center" wrapText="1" indent="2" readingOrder="1"/>
    </xf>
    <xf numFmtId="166" fontId="32" fillId="0" borderId="23" xfId="1" applyNumberFormat="1" applyFont="1" applyBorder="1" applyAlignment="1">
      <alignment horizontal="right" vertical="center" wrapText="1" indent="2" readingOrder="1"/>
    </xf>
    <xf numFmtId="166" fontId="32" fillId="0" borderId="10" xfId="1" applyNumberFormat="1" applyFont="1" applyBorder="1" applyAlignment="1">
      <alignment horizontal="right" vertical="center" wrapText="1" indent="2" readingOrder="1"/>
    </xf>
    <xf numFmtId="166" fontId="32" fillId="0" borderId="9" xfId="1" applyNumberFormat="1" applyFont="1" applyBorder="1" applyAlignment="1">
      <alignment horizontal="right" vertical="center" wrapText="1" indent="2" readingOrder="1"/>
    </xf>
    <xf numFmtId="166" fontId="32" fillId="0" borderId="8" xfId="1" applyNumberFormat="1" applyFont="1" applyBorder="1" applyAlignment="1">
      <alignment horizontal="right" vertical="center" wrapText="1" indent="2" readingOrder="1"/>
    </xf>
    <xf numFmtId="166" fontId="26" fillId="0" borderId="43" xfId="1" applyNumberFormat="1" applyFont="1" applyBorder="1" applyAlignment="1">
      <alignment horizontal="right" vertical="center" wrapText="1" indent="2" readingOrder="1"/>
    </xf>
    <xf numFmtId="0" fontId="25" fillId="7" borderId="1" xfId="0" applyFont="1" applyFill="1" applyBorder="1" applyAlignment="1">
      <alignment horizontal="center" vertical="center" wrapText="1" readingOrder="1"/>
    </xf>
    <xf numFmtId="49" fontId="11" fillId="6" borderId="0" xfId="7" applyNumberFormat="1" applyFont="1" applyFill="1" applyAlignment="1">
      <alignment horizontal="center" vertical="center"/>
    </xf>
    <xf numFmtId="169" fontId="4" fillId="2" borderId="0" xfId="2" applyNumberFormat="1" applyFont="1" applyFill="1" applyBorder="1" applyAlignment="1">
      <alignment horizontal="right" vertical="center" wrapText="1" readingOrder="1"/>
    </xf>
    <xf numFmtId="166" fontId="4" fillId="7" borderId="0" xfId="1" applyNumberFormat="1" applyFont="1" applyFill="1" applyBorder="1" applyAlignment="1">
      <alignment horizontal="right" vertical="center" wrapText="1" readingOrder="1"/>
    </xf>
    <xf numFmtId="169" fontId="4" fillId="7" borderId="0" xfId="2" applyNumberFormat="1" applyFont="1" applyFill="1" applyBorder="1" applyAlignment="1">
      <alignment horizontal="right" vertical="center" wrapText="1" readingOrder="1"/>
    </xf>
    <xf numFmtId="49" fontId="11" fillId="0" borderId="0" xfId="7" applyNumberFormat="1" applyFont="1" applyAlignment="1">
      <alignment horizontal="center" vertical="center"/>
    </xf>
    <xf numFmtId="49" fontId="11" fillId="6" borderId="0" xfId="7" applyNumberFormat="1" applyFont="1" applyFill="1" applyAlignment="1">
      <alignment horizontal="right" vertical="center"/>
    </xf>
    <xf numFmtId="0" fontId="9" fillId="11" borderId="32" xfId="0" applyFont="1" applyFill="1" applyBorder="1" applyAlignment="1">
      <alignment horizontal="center"/>
    </xf>
    <xf numFmtId="0" fontId="64" fillId="11" borderId="32" xfId="0" applyFont="1" applyFill="1" applyBorder="1" applyAlignment="1">
      <alignment vertical="center" wrapText="1"/>
    </xf>
    <xf numFmtId="0" fontId="9" fillId="11" borderId="32" xfId="0" applyFont="1" applyFill="1" applyBorder="1"/>
    <xf numFmtId="0" fontId="9" fillId="11" borderId="32" xfId="0" applyFont="1" applyFill="1" applyBorder="1" applyAlignment="1">
      <alignment vertical="center"/>
    </xf>
    <xf numFmtId="0" fontId="9" fillId="11" borderId="0" xfId="0" applyFont="1" applyFill="1" applyAlignment="1">
      <alignment horizontal="center"/>
    </xf>
    <xf numFmtId="0" fontId="64" fillId="11" borderId="0" xfId="0" applyFont="1" applyFill="1" applyAlignment="1">
      <alignment vertical="center" wrapText="1"/>
    </xf>
    <xf numFmtId="0" fontId="9" fillId="11" borderId="0" xfId="0" applyFont="1" applyFill="1"/>
    <xf numFmtId="0" fontId="9" fillId="11" borderId="0" xfId="0" applyFont="1" applyFill="1" applyAlignment="1">
      <alignment vertical="center"/>
    </xf>
    <xf numFmtId="0" fontId="9" fillId="11" borderId="13" xfId="0" applyFont="1" applyFill="1" applyBorder="1" applyAlignment="1">
      <alignment horizontal="center"/>
    </xf>
    <xf numFmtId="0" fontId="64" fillId="11" borderId="13" xfId="0" applyFont="1" applyFill="1" applyBorder="1" applyAlignment="1">
      <alignment vertical="center" wrapText="1"/>
    </xf>
    <xf numFmtId="0" fontId="9" fillId="11" borderId="13" xfId="0" applyFont="1" applyFill="1" applyBorder="1"/>
    <xf numFmtId="0" fontId="9" fillId="11" borderId="13" xfId="0" applyFont="1" applyFill="1" applyBorder="1" applyAlignment="1">
      <alignment vertical="center"/>
    </xf>
    <xf numFmtId="0" fontId="66" fillId="11" borderId="13" xfId="0" applyFont="1" applyFill="1" applyBorder="1" applyAlignment="1">
      <alignment vertical="center"/>
    </xf>
    <xf numFmtId="0" fontId="64" fillId="11" borderId="13" xfId="0" applyFont="1" applyFill="1" applyBorder="1" applyAlignment="1">
      <alignment horizontal="right" vertical="center" wrapText="1"/>
    </xf>
    <xf numFmtId="0" fontId="9" fillId="11" borderId="13" xfId="0" applyFont="1" applyFill="1" applyBorder="1" applyAlignment="1">
      <alignment vertical="center" wrapText="1"/>
    </xf>
    <xf numFmtId="0" fontId="67" fillId="11" borderId="13" xfId="0" applyFont="1" applyFill="1" applyBorder="1" applyAlignment="1">
      <alignment vertical="center"/>
    </xf>
    <xf numFmtId="0" fontId="67" fillId="11" borderId="13" xfId="0" applyFont="1" applyFill="1" applyBorder="1" applyAlignment="1">
      <alignment horizontal="right" vertical="center" wrapText="1"/>
    </xf>
    <xf numFmtId="168" fontId="67" fillId="11" borderId="13" xfId="0" applyNumberFormat="1" applyFont="1" applyFill="1" applyBorder="1" applyAlignment="1">
      <alignment horizontal="right" vertical="center"/>
    </xf>
    <xf numFmtId="168" fontId="19" fillId="11" borderId="13" xfId="0" applyNumberFormat="1" applyFont="1" applyFill="1" applyBorder="1" applyAlignment="1">
      <alignment horizontal="right" vertical="center"/>
    </xf>
    <xf numFmtId="0" fontId="64" fillId="11" borderId="13" xfId="0" applyFont="1" applyFill="1" applyBorder="1" applyAlignment="1">
      <alignment horizontal="center" vertical="center" wrapText="1"/>
    </xf>
    <xf numFmtId="168" fontId="64" fillId="11" borderId="13" xfId="0" applyNumberFormat="1" applyFont="1" applyFill="1" applyBorder="1" applyAlignment="1">
      <alignment horizontal="right" vertical="center"/>
    </xf>
    <xf numFmtId="168" fontId="68" fillId="11" borderId="13" xfId="0" applyNumberFormat="1" applyFont="1" applyFill="1" applyBorder="1" applyAlignment="1">
      <alignment horizontal="right" vertical="center"/>
    </xf>
    <xf numFmtId="0" fontId="69" fillId="0" borderId="0" xfId="7" applyFont="1"/>
    <xf numFmtId="0" fontId="64" fillId="11" borderId="13" xfId="0" applyFont="1" applyFill="1" applyBorder="1" applyAlignment="1">
      <alignment vertical="center"/>
    </xf>
    <xf numFmtId="0" fontId="67" fillId="11" borderId="13" xfId="0" applyFont="1" applyFill="1" applyBorder="1" applyAlignment="1">
      <alignment vertical="center" wrapText="1"/>
    </xf>
    <xf numFmtId="0" fontId="67" fillId="11" borderId="13" xfId="0" applyFont="1" applyFill="1" applyBorder="1" applyAlignment="1">
      <alignment horizontal="center" vertical="center" wrapText="1"/>
    </xf>
    <xf numFmtId="0" fontId="70" fillId="0" borderId="0" xfId="7" applyFont="1"/>
    <xf numFmtId="0" fontId="16" fillId="0" borderId="0" xfId="7" applyFont="1" applyAlignment="1">
      <alignment horizontal="right"/>
    </xf>
    <xf numFmtId="0" fontId="9" fillId="11" borderId="13" xfId="0" applyFont="1" applyFill="1" applyBorder="1" applyAlignment="1">
      <alignment horizontal="right" vertical="center" wrapText="1"/>
    </xf>
    <xf numFmtId="0" fontId="19" fillId="11" borderId="13" xfId="0" applyFont="1" applyFill="1" applyBorder="1" applyAlignment="1">
      <alignment vertical="center"/>
    </xf>
    <xf numFmtId="176" fontId="19" fillId="11" borderId="13" xfId="0" applyNumberFormat="1" applyFont="1" applyFill="1" applyBorder="1" applyAlignment="1">
      <alignment horizontal="right" vertical="center" wrapText="1"/>
    </xf>
    <xf numFmtId="168" fontId="19" fillId="11" borderId="13" xfId="0" applyNumberFormat="1" applyFont="1" applyFill="1" applyBorder="1" applyAlignment="1">
      <alignment horizontal="right" vertical="center" wrapText="1"/>
    </xf>
    <xf numFmtId="0" fontId="65" fillId="11" borderId="52" xfId="0" applyFont="1" applyFill="1" applyBorder="1" applyAlignment="1">
      <alignment vertical="center" wrapText="1"/>
    </xf>
    <xf numFmtId="3" fontId="6" fillId="2" borderId="53" xfId="7" applyNumberFormat="1" applyFont="1" applyFill="1" applyBorder="1" applyAlignment="1">
      <alignment horizontal="center" vertical="center"/>
    </xf>
    <xf numFmtId="176" fontId="15" fillId="0" borderId="53" xfId="9" applyNumberFormat="1" applyFont="1" applyFill="1" applyBorder="1" applyAlignment="1">
      <alignment horizontal="right" vertical="center"/>
    </xf>
    <xf numFmtId="176" fontId="19" fillId="11" borderId="52" xfId="0" applyNumberFormat="1" applyFont="1" applyFill="1" applyBorder="1" applyAlignment="1">
      <alignment horizontal="right" vertical="center"/>
    </xf>
    <xf numFmtId="168" fontId="15" fillId="2" borderId="53" xfId="9" applyNumberFormat="1" applyFont="1" applyFill="1" applyBorder="1" applyAlignment="1">
      <alignment horizontal="right" vertical="center"/>
    </xf>
    <xf numFmtId="0" fontId="64" fillId="11" borderId="0" xfId="0" applyFont="1" applyFill="1" applyAlignment="1">
      <alignment horizontal="right" vertical="center" wrapText="1"/>
    </xf>
    <xf numFmtId="49" fontId="20" fillId="2" borderId="0" xfId="7" applyNumberFormat="1" applyFont="1" applyFill="1" applyAlignment="1">
      <alignment vertical="justify" wrapText="1"/>
    </xf>
    <xf numFmtId="49" fontId="20" fillId="2" borderId="0" xfId="7" applyNumberFormat="1" applyFont="1" applyFill="1" applyAlignment="1">
      <alignment vertical="justify"/>
    </xf>
    <xf numFmtId="0" fontId="71" fillId="11" borderId="0" xfId="0" applyFont="1" applyFill="1"/>
    <xf numFmtId="0" fontId="72" fillId="11" borderId="0" xfId="0" applyFont="1" applyFill="1" applyAlignment="1">
      <alignment horizontal="right" vertical="center" wrapText="1"/>
    </xf>
    <xf numFmtId="0" fontId="71" fillId="11" borderId="0" xfId="0" applyFont="1" applyFill="1" applyAlignment="1">
      <alignment vertical="center"/>
    </xf>
    <xf numFmtId="49" fontId="14" fillId="2" borderId="0" xfId="7" applyNumberFormat="1" applyFont="1" applyFill="1" applyAlignment="1">
      <alignment horizontal="left" vertical="center"/>
    </xf>
    <xf numFmtId="49" fontId="14" fillId="2" borderId="0" xfId="7" applyNumberFormat="1" applyFont="1" applyFill="1" applyAlignment="1">
      <alignment horizontal="center" vertical="center"/>
    </xf>
    <xf numFmtId="49" fontId="13" fillId="2" borderId="0" xfId="7" applyNumberFormat="1" applyFont="1" applyFill="1" applyAlignment="1">
      <alignment horizontal="left" vertical="center" wrapText="1"/>
    </xf>
    <xf numFmtId="49" fontId="73" fillId="0" borderId="0" xfId="7" applyNumberFormat="1" applyFont="1" applyAlignment="1">
      <alignment horizontal="right" vertical="center" wrapText="1"/>
    </xf>
    <xf numFmtId="49" fontId="73" fillId="2" borderId="0" xfId="7" applyNumberFormat="1" applyFont="1" applyFill="1" applyAlignment="1">
      <alignment horizontal="right" vertical="center" wrapText="1"/>
    </xf>
    <xf numFmtId="49" fontId="11" fillId="6" borderId="0" xfId="7" applyNumberFormat="1" applyFont="1" applyFill="1" applyAlignment="1">
      <alignment horizontal="left" vertical="center"/>
    </xf>
    <xf numFmtId="49" fontId="12" fillId="6" borderId="0" xfId="7" applyNumberFormat="1" applyFont="1" applyFill="1" applyAlignment="1">
      <alignment horizontal="center" vertical="center"/>
    </xf>
    <xf numFmtId="0" fontId="65" fillId="0" borderId="0" xfId="0" applyFont="1" applyAlignment="1">
      <alignment horizontal="center" vertical="center"/>
    </xf>
    <xf numFmtId="0" fontId="65" fillId="0" borderId="0" xfId="0" applyFont="1" applyAlignment="1">
      <alignment horizontal="center"/>
    </xf>
    <xf numFmtId="0" fontId="66" fillId="11" borderId="55" xfId="0" applyFont="1" applyFill="1" applyBorder="1" applyAlignment="1">
      <alignment vertical="center"/>
    </xf>
    <xf numFmtId="0" fontId="6" fillId="2" borderId="13" xfId="7" applyFont="1" applyFill="1" applyBorder="1" applyAlignment="1">
      <alignment horizontal="center" vertical="center"/>
    </xf>
    <xf numFmtId="168" fontId="6" fillId="7" borderId="13" xfId="9" applyNumberFormat="1" applyFont="1" applyFill="1" applyBorder="1" applyAlignment="1">
      <alignment horizontal="right" vertical="center"/>
    </xf>
    <xf numFmtId="168" fontId="6" fillId="2" borderId="13" xfId="9" applyNumberFormat="1" applyFont="1" applyFill="1" applyBorder="1" applyAlignment="1">
      <alignment horizontal="right" vertical="center"/>
    </xf>
    <xf numFmtId="0" fontId="9" fillId="11" borderId="55" xfId="0" applyFont="1" applyFill="1" applyBorder="1" applyAlignment="1">
      <alignment vertical="center"/>
    </xf>
    <xf numFmtId="3" fontId="6" fillId="2" borderId="19" xfId="7" applyNumberFormat="1" applyFont="1" applyFill="1" applyBorder="1" applyAlignment="1">
      <alignment horizontal="center" vertical="center"/>
    </xf>
    <xf numFmtId="168" fontId="15" fillId="7" borderId="13" xfId="9" applyNumberFormat="1" applyFont="1" applyFill="1" applyBorder="1" applyAlignment="1">
      <alignment horizontal="right" vertical="center"/>
    </xf>
    <xf numFmtId="3" fontId="7" fillId="2" borderId="19" xfId="7" applyNumberFormat="1" applyFont="1" applyFill="1" applyBorder="1" applyAlignment="1">
      <alignment horizontal="center" vertical="center"/>
    </xf>
    <xf numFmtId="0" fontId="9" fillId="11" borderId="0" xfId="0" applyFont="1" applyFill="1" applyAlignment="1">
      <alignment vertical="center" wrapText="1"/>
    </xf>
    <xf numFmtId="168" fontId="15" fillId="2" borderId="13" xfId="9" applyNumberFormat="1" applyFont="1" applyFill="1" applyBorder="1" applyAlignment="1">
      <alignment horizontal="right" vertical="center"/>
    </xf>
    <xf numFmtId="0" fontId="9" fillId="11" borderId="55" xfId="0" applyFont="1" applyFill="1" applyBorder="1" applyAlignment="1">
      <alignment vertical="center" wrapText="1"/>
    </xf>
    <xf numFmtId="168" fontId="7" fillId="7" borderId="13" xfId="9" applyNumberFormat="1" applyFont="1" applyFill="1" applyBorder="1" applyAlignment="1">
      <alignment horizontal="right" vertical="center"/>
    </xf>
    <xf numFmtId="0" fontId="9" fillId="11" borderId="54" xfId="0" applyFont="1" applyFill="1" applyBorder="1" applyAlignment="1">
      <alignment vertical="center"/>
    </xf>
    <xf numFmtId="0" fontId="66" fillId="11" borderId="55" xfId="0" applyFont="1" applyFill="1" applyBorder="1" applyAlignment="1">
      <alignment vertical="center" wrapText="1"/>
    </xf>
    <xf numFmtId="0" fontId="66" fillId="11" borderId="52" xfId="0" applyFont="1" applyFill="1" applyBorder="1" applyAlignment="1">
      <alignment vertical="center"/>
    </xf>
    <xf numFmtId="168" fontId="7" fillId="7" borderId="53" xfId="9" applyNumberFormat="1" applyFont="1" applyFill="1" applyBorder="1" applyAlignment="1">
      <alignment horizontal="right" vertical="center"/>
    </xf>
    <xf numFmtId="168" fontId="15" fillId="7" borderId="53" xfId="9" applyNumberFormat="1" applyFont="1" applyFill="1" applyBorder="1" applyAlignment="1">
      <alignment horizontal="right" vertical="center"/>
    </xf>
    <xf numFmtId="3" fontId="64" fillId="11" borderId="52" xfId="0" applyNumberFormat="1" applyFont="1" applyFill="1" applyBorder="1" applyAlignment="1">
      <alignment horizontal="right" vertical="center"/>
    </xf>
    <xf numFmtId="168" fontId="18" fillId="2" borderId="53" xfId="9" applyNumberFormat="1" applyFont="1" applyFill="1" applyBorder="1" applyAlignment="1">
      <alignment horizontal="right" vertical="center"/>
    </xf>
    <xf numFmtId="168" fontId="6" fillId="2" borderId="32" xfId="9" applyNumberFormat="1" applyFont="1" applyFill="1" applyBorder="1" applyAlignment="1">
      <alignment horizontal="right" vertical="center"/>
    </xf>
    <xf numFmtId="3" fontId="9" fillId="11" borderId="55" xfId="0" applyNumberFormat="1" applyFont="1" applyFill="1" applyBorder="1" applyAlignment="1">
      <alignment horizontal="right" vertical="center"/>
    </xf>
    <xf numFmtId="0" fontId="9" fillId="11" borderId="55" xfId="0" applyFont="1" applyFill="1" applyBorder="1" applyAlignment="1">
      <alignment horizontal="right" vertical="center"/>
    </xf>
    <xf numFmtId="3" fontId="9" fillId="2" borderId="19" xfId="7" applyNumberFormat="1" applyFont="1" applyFill="1" applyBorder="1" applyAlignment="1">
      <alignment horizontal="center" vertical="center"/>
    </xf>
    <xf numFmtId="3" fontId="66" fillId="11" borderId="55" xfId="0" applyNumberFormat="1" applyFont="1" applyFill="1" applyBorder="1" applyAlignment="1">
      <alignment horizontal="right" vertical="center"/>
    </xf>
    <xf numFmtId="0" fontId="66" fillId="11" borderId="55" xfId="0" applyFont="1" applyFill="1" applyBorder="1" applyAlignment="1">
      <alignment horizontal="right" vertical="center"/>
    </xf>
    <xf numFmtId="3" fontId="65" fillId="11" borderId="55" xfId="0" applyNumberFormat="1" applyFont="1" applyFill="1" applyBorder="1" applyAlignment="1">
      <alignment horizontal="right" vertical="center"/>
    </xf>
    <xf numFmtId="0" fontId="66" fillId="11" borderId="56" xfId="0" applyFont="1" applyFill="1" applyBorder="1" applyAlignment="1">
      <alignment vertical="center" wrapText="1"/>
    </xf>
    <xf numFmtId="3" fontId="66" fillId="11" borderId="56" xfId="0" applyNumberFormat="1" applyFont="1" applyFill="1" applyBorder="1" applyAlignment="1">
      <alignment horizontal="right" vertical="center"/>
    </xf>
    <xf numFmtId="0" fontId="9" fillId="0" borderId="0" xfId="7" applyFont="1"/>
    <xf numFmtId="49" fontId="15" fillId="7" borderId="19" xfId="7" applyNumberFormat="1" applyFont="1" applyFill="1" applyBorder="1" applyAlignment="1">
      <alignment horizontal="right" vertical="center" wrapText="1"/>
    </xf>
    <xf numFmtId="166" fontId="7" fillId="0" borderId="19" xfId="12" applyNumberFormat="1" applyFont="1" applyBorder="1" applyAlignment="1">
      <alignment horizontal="right" vertical="center" wrapText="1"/>
    </xf>
    <xf numFmtId="166" fontId="9" fillId="0" borderId="19" xfId="7" applyNumberFormat="1" applyFont="1" applyBorder="1"/>
    <xf numFmtId="166" fontId="6" fillId="2" borderId="19" xfId="12" applyNumberFormat="1" applyFill="1" applyBorder="1" applyAlignment="1">
      <alignment horizontal="right" vertical="center"/>
    </xf>
    <xf numFmtId="166" fontId="18" fillId="0" borderId="19" xfId="12" applyNumberFormat="1" applyFont="1" applyBorder="1" applyAlignment="1">
      <alignment horizontal="right" vertical="center" wrapText="1"/>
    </xf>
    <xf numFmtId="3" fontId="16" fillId="0" borderId="0" xfId="7" applyNumberFormat="1" applyFont="1"/>
    <xf numFmtId="166" fontId="6" fillId="0" borderId="19" xfId="12" applyNumberFormat="1" applyBorder="1" applyAlignment="1">
      <alignment horizontal="right" vertical="center" wrapText="1"/>
    </xf>
    <xf numFmtId="166" fontId="15" fillId="0" borderId="19" xfId="12" applyNumberFormat="1" applyFont="1" applyBorder="1" applyAlignment="1">
      <alignment horizontal="right" vertical="center" wrapText="1"/>
    </xf>
    <xf numFmtId="0" fontId="65" fillId="11" borderId="55" xfId="0" applyFont="1" applyFill="1" applyBorder="1" applyAlignment="1">
      <alignment vertical="center" wrapText="1"/>
    </xf>
    <xf numFmtId="0" fontId="65" fillId="11" borderId="55" xfId="0" quotePrefix="1" applyFont="1" applyFill="1" applyBorder="1" applyAlignment="1">
      <alignment vertical="center" wrapText="1"/>
    </xf>
    <xf numFmtId="3" fontId="69" fillId="0" borderId="0" xfId="7" applyNumberFormat="1" applyFont="1"/>
    <xf numFmtId="0" fontId="9" fillId="11" borderId="55" xfId="0" applyFont="1" applyFill="1" applyBorder="1" applyAlignment="1">
      <alignment horizontal="right" vertical="center" wrapText="1"/>
    </xf>
    <xf numFmtId="166" fontId="19" fillId="0" borderId="19" xfId="12" applyNumberFormat="1" applyFont="1" applyBorder="1" applyAlignment="1">
      <alignment horizontal="right" vertical="center" wrapText="1"/>
    </xf>
    <xf numFmtId="0" fontId="9" fillId="11" borderId="57" xfId="0" applyFont="1" applyFill="1" applyBorder="1" applyAlignment="1">
      <alignment vertical="center" wrapText="1"/>
    </xf>
    <xf numFmtId="0" fontId="6" fillId="2" borderId="32" xfId="7" applyFont="1" applyFill="1" applyBorder="1" applyAlignment="1">
      <alignment horizontal="center" vertical="center"/>
    </xf>
    <xf numFmtId="168" fontId="6" fillId="7" borderId="32" xfId="9" applyNumberFormat="1" applyFont="1" applyFill="1" applyBorder="1" applyAlignment="1">
      <alignment vertical="center"/>
    </xf>
    <xf numFmtId="49" fontId="15" fillId="7" borderId="19" xfId="7" applyNumberFormat="1" applyFont="1" applyFill="1" applyBorder="1" applyAlignment="1">
      <alignment vertical="center" wrapText="1"/>
    </xf>
    <xf numFmtId="166" fontId="6" fillId="0" borderId="32" xfId="12" applyNumberFormat="1" applyBorder="1" applyAlignment="1">
      <alignment horizontal="right" vertical="center" wrapText="1"/>
    </xf>
    <xf numFmtId="166" fontId="18" fillId="0" borderId="32" xfId="12" applyNumberFormat="1" applyFont="1" applyBorder="1" applyAlignment="1">
      <alignment vertical="center" wrapText="1"/>
    </xf>
    <xf numFmtId="166" fontId="18" fillId="0" borderId="53" xfId="12" applyNumberFormat="1" applyFont="1" applyBorder="1" applyAlignment="1">
      <alignment horizontal="right" vertical="center" wrapText="1"/>
    </xf>
    <xf numFmtId="0" fontId="75" fillId="0" borderId="0" xfId="0" applyFont="1" applyAlignment="1">
      <alignment vertical="justify" wrapText="1"/>
    </xf>
    <xf numFmtId="3" fontId="75" fillId="0" borderId="0" xfId="0" applyNumberFormat="1" applyFont="1" applyAlignment="1">
      <alignment vertical="justify" wrapText="1"/>
    </xf>
    <xf numFmtId="0" fontId="75" fillId="0" borderId="0" xfId="0" applyFont="1" applyAlignment="1">
      <alignment vertical="top" wrapText="1"/>
    </xf>
    <xf numFmtId="0" fontId="75" fillId="0" borderId="0" xfId="0" applyFont="1" applyAlignment="1">
      <alignment vertical="center" wrapText="1"/>
    </xf>
    <xf numFmtId="0" fontId="1" fillId="0" borderId="0" xfId="7"/>
    <xf numFmtId="168" fontId="18" fillId="7" borderId="13" xfId="9" applyNumberFormat="1" applyFont="1" applyFill="1" applyBorder="1" applyAlignment="1">
      <alignment horizontal="right" vertical="center"/>
    </xf>
    <xf numFmtId="0" fontId="9" fillId="11" borderId="52" xfId="0" applyFont="1" applyFill="1" applyBorder="1" applyAlignment="1">
      <alignment vertical="center"/>
    </xf>
    <xf numFmtId="166" fontId="77" fillId="0" borderId="4" xfId="1" applyNumberFormat="1" applyFont="1" applyFill="1" applyBorder="1" applyAlignment="1">
      <alignment horizontal="right" vertical="center" wrapText="1" indent="2" readingOrder="1"/>
    </xf>
    <xf numFmtId="166" fontId="77" fillId="0" borderId="5" xfId="1" applyNumberFormat="1" applyFont="1" applyFill="1" applyBorder="1" applyAlignment="1">
      <alignment horizontal="right" vertical="center" wrapText="1" indent="2" readingOrder="1"/>
    </xf>
    <xf numFmtId="166" fontId="77" fillId="0" borderId="6" xfId="1" applyNumberFormat="1" applyFont="1" applyFill="1" applyBorder="1" applyAlignment="1">
      <alignment horizontal="right" vertical="center" wrapText="1" indent="2" readingOrder="1"/>
    </xf>
    <xf numFmtId="166" fontId="77" fillId="0" borderId="22" xfId="1" applyNumberFormat="1" applyFont="1" applyFill="1" applyBorder="1" applyAlignment="1">
      <alignment horizontal="right" vertical="center" wrapText="1" indent="2" readingOrder="1"/>
    </xf>
    <xf numFmtId="166" fontId="29" fillId="0" borderId="3" xfId="1" applyNumberFormat="1" applyFont="1" applyFill="1" applyBorder="1" applyAlignment="1">
      <alignment horizontal="center" vertical="center" wrapText="1" readingOrder="1"/>
    </xf>
    <xf numFmtId="0" fontId="43" fillId="4" borderId="0" xfId="0" applyFont="1" applyFill="1" applyAlignment="1">
      <alignment horizontal="left" vertical="center" wrapText="1" readingOrder="1"/>
    </xf>
    <xf numFmtId="0" fontId="7" fillId="2" borderId="32" xfId="7" applyFont="1" applyFill="1" applyBorder="1" applyAlignment="1">
      <alignment horizontal="center" vertical="center"/>
    </xf>
    <xf numFmtId="168" fontId="15" fillId="7" borderId="32" xfId="9" applyNumberFormat="1" applyFont="1" applyFill="1" applyBorder="1" applyAlignment="1">
      <alignment horizontal="right" vertical="center"/>
    </xf>
    <xf numFmtId="168" fontId="18" fillId="2" borderId="32" xfId="9" applyNumberFormat="1" applyFont="1" applyFill="1" applyBorder="1" applyAlignment="1">
      <alignment horizontal="right" vertical="center"/>
    </xf>
    <xf numFmtId="168" fontId="7" fillId="7" borderId="0" xfId="9" applyNumberFormat="1" applyFont="1" applyFill="1" applyAlignment="1">
      <alignment horizontal="right" vertical="center"/>
    </xf>
    <xf numFmtId="49" fontId="7" fillId="2" borderId="13" xfId="7" applyNumberFormat="1" applyFont="1" applyFill="1" applyBorder="1" applyAlignment="1">
      <alignment horizontal="left" vertical="center"/>
    </xf>
    <xf numFmtId="49" fontId="7" fillId="2" borderId="13" xfId="7" applyNumberFormat="1" applyFont="1" applyFill="1" applyBorder="1" applyAlignment="1">
      <alignment horizontal="center" vertical="center"/>
    </xf>
    <xf numFmtId="49" fontId="7" fillId="2" borderId="13" xfId="9" applyNumberFormat="1" applyFont="1" applyFill="1" applyBorder="1" applyAlignment="1">
      <alignment horizontal="right" vertical="center"/>
    </xf>
    <xf numFmtId="49" fontId="15" fillId="2" borderId="13" xfId="7" applyNumberFormat="1" applyFont="1" applyFill="1" applyBorder="1" applyAlignment="1">
      <alignment horizontal="right" vertical="center" wrapText="1"/>
    </xf>
    <xf numFmtId="49" fontId="6" fillId="2" borderId="0" xfId="7" applyNumberFormat="1" applyFont="1" applyFill="1" applyAlignment="1">
      <alignment vertical="center"/>
    </xf>
    <xf numFmtId="168" fontId="18" fillId="7" borderId="19" xfId="9" applyNumberFormat="1" applyFont="1" applyFill="1" applyBorder="1" applyAlignment="1">
      <alignment horizontal="right" vertical="center"/>
    </xf>
    <xf numFmtId="3" fontId="78" fillId="11" borderId="55" xfId="0" applyNumberFormat="1" applyFont="1" applyFill="1" applyBorder="1" applyAlignment="1">
      <alignment horizontal="right" vertical="center"/>
    </xf>
    <xf numFmtId="0" fontId="27" fillId="0" borderId="0" xfId="0" applyFont="1" applyAlignment="1">
      <alignment horizontal="left" vertical="center" wrapText="1" indent="1" readingOrder="1"/>
    </xf>
    <xf numFmtId="0" fontId="48" fillId="0" borderId="0" xfId="13" applyFont="1" applyBorder="1" applyAlignment="1">
      <alignment horizontal="center"/>
    </xf>
    <xf numFmtId="0" fontId="45" fillId="0" borderId="0" xfId="0" applyFont="1"/>
    <xf numFmtId="0" fontId="45" fillId="0" borderId="0" xfId="0" applyFont="1" applyAlignment="1">
      <alignment horizontal="center"/>
    </xf>
    <xf numFmtId="0" fontId="47" fillId="0" borderId="0" xfId="0" applyFont="1" applyAlignment="1">
      <alignment horizontal="center" vertical="center" wrapText="1"/>
    </xf>
    <xf numFmtId="49" fontId="45" fillId="0" borderId="0" xfId="0" applyNumberFormat="1" applyFont="1" applyAlignment="1">
      <alignment horizontal="center"/>
    </xf>
    <xf numFmtId="0" fontId="49" fillId="0" borderId="0" xfId="0" applyFont="1" applyAlignment="1">
      <alignment horizontal="left" vertical="center" wrapText="1"/>
    </xf>
    <xf numFmtId="0" fontId="49" fillId="0" borderId="18" xfId="0" applyFont="1" applyBorder="1" applyAlignment="1">
      <alignment horizontal="left" vertical="center" wrapText="1"/>
    </xf>
    <xf numFmtId="0" fontId="50" fillId="0" borderId="18" xfId="0" applyFont="1" applyBorder="1" applyAlignment="1">
      <alignment horizontal="center"/>
    </xf>
    <xf numFmtId="0" fontId="49" fillId="0" borderId="0" xfId="0" applyFont="1" applyAlignment="1">
      <alignment horizontal="left" vertical="center"/>
    </xf>
    <xf numFmtId="0" fontId="53" fillId="0" borderId="0" xfId="0" applyFont="1" applyAlignment="1">
      <alignment horizontal="center"/>
    </xf>
    <xf numFmtId="0" fontId="0" fillId="0" borderId="0" xfId="0" applyAlignment="1">
      <alignment horizontal="center"/>
    </xf>
    <xf numFmtId="0" fontId="52" fillId="0" borderId="28" xfId="0" applyFont="1" applyBorder="1" applyAlignment="1">
      <alignment horizontal="left" vertical="center" wrapText="1" readingOrder="1"/>
    </xf>
    <xf numFmtId="0" fontId="52" fillId="0" borderId="0" xfId="0" applyFont="1" applyAlignment="1">
      <alignment horizontal="left" vertical="center" wrapText="1" readingOrder="1"/>
    </xf>
    <xf numFmtId="0" fontId="37" fillId="0" borderId="0" xfId="0" applyFont="1" applyAlignment="1">
      <alignment horizontal="left" vertical="center"/>
    </xf>
    <xf numFmtId="0" fontId="37" fillId="0" borderId="18" xfId="0" applyFont="1" applyBorder="1" applyAlignment="1">
      <alignment horizontal="left" vertical="center"/>
    </xf>
    <xf numFmtId="0" fontId="27" fillId="3" borderId="2" xfId="0" applyFont="1" applyFill="1" applyBorder="1" applyAlignment="1">
      <alignment horizontal="center" vertical="center" wrapText="1" readingOrder="1"/>
    </xf>
    <xf numFmtId="0" fontId="27" fillId="3" borderId="3" xfId="0" applyFont="1" applyFill="1" applyBorder="1" applyAlignment="1">
      <alignment horizontal="center" vertical="center" wrapText="1" readingOrder="1"/>
    </xf>
    <xf numFmtId="0" fontId="52" fillId="0" borderId="0" xfId="0" applyFont="1" applyAlignment="1">
      <alignment horizontal="left" vertical="top" wrapText="1"/>
    </xf>
    <xf numFmtId="0" fontId="52" fillId="0" borderId="0" xfId="7" applyFont="1" applyAlignment="1">
      <alignment horizontal="left" wrapText="1"/>
    </xf>
    <xf numFmtId="0" fontId="55" fillId="0" borderId="0" xfId="0" applyFont="1" applyAlignment="1">
      <alignment horizontal="left" vertical="center"/>
    </xf>
    <xf numFmtId="0" fontId="55" fillId="0" borderId="18" xfId="0" applyFont="1" applyBorder="1" applyAlignment="1">
      <alignment horizontal="left" vertical="center"/>
    </xf>
    <xf numFmtId="0" fontId="58" fillId="0" borderId="0" xfId="0" applyFont="1" applyAlignment="1">
      <alignment horizontal="center"/>
    </xf>
    <xf numFmtId="0" fontId="27" fillId="3" borderId="21" xfId="0" applyFont="1" applyFill="1" applyBorder="1" applyAlignment="1">
      <alignment horizontal="center" vertical="center" wrapText="1" readingOrder="1"/>
    </xf>
    <xf numFmtId="0" fontId="59" fillId="0" borderId="0" xfId="0" applyFont="1" applyAlignment="1">
      <alignment horizontal="left" vertical="center" wrapText="1" readingOrder="1"/>
    </xf>
    <xf numFmtId="0" fontId="24" fillId="8" borderId="23" xfId="0" applyFont="1" applyFill="1" applyBorder="1" applyAlignment="1">
      <alignment horizontal="center"/>
    </xf>
    <xf numFmtId="0" fontId="24" fillId="8" borderId="26" xfId="0" applyFont="1" applyFill="1" applyBorder="1" applyAlignment="1">
      <alignment horizontal="center"/>
    </xf>
    <xf numFmtId="0" fontId="24" fillId="8" borderId="10" xfId="0" applyFont="1" applyFill="1" applyBorder="1" applyAlignment="1">
      <alignment horizontal="center"/>
    </xf>
    <xf numFmtId="0" fontId="27" fillId="8" borderId="2" xfId="0" applyFont="1" applyFill="1" applyBorder="1" applyAlignment="1">
      <alignment horizontal="center" vertical="center" wrapText="1" readingOrder="1"/>
    </xf>
    <xf numFmtId="0" fontId="27" fillId="8" borderId="3" xfId="0" applyFont="1" applyFill="1" applyBorder="1" applyAlignment="1">
      <alignment horizontal="center" vertical="center" wrapText="1" readingOrder="1"/>
    </xf>
    <xf numFmtId="0" fontId="27" fillId="9" borderId="2" xfId="0" applyFont="1" applyFill="1" applyBorder="1" applyAlignment="1">
      <alignment horizontal="center" vertical="center" wrapText="1" readingOrder="1"/>
    </xf>
    <xf numFmtId="0" fontId="27" fillId="9" borderId="3" xfId="0" applyFont="1" applyFill="1" applyBorder="1" applyAlignment="1">
      <alignment horizontal="center" vertical="center" wrapText="1" readingOrder="1"/>
    </xf>
    <xf numFmtId="0" fontId="27" fillId="9" borderId="26" xfId="0" applyFont="1" applyFill="1" applyBorder="1" applyAlignment="1">
      <alignment horizontal="center" vertical="center" wrapText="1" readingOrder="1"/>
    </xf>
    <xf numFmtId="0" fontId="62" fillId="0" borderId="0" xfId="0" applyFont="1" applyAlignment="1">
      <alignment horizontal="center"/>
    </xf>
    <xf numFmtId="0" fontId="0" fillId="0" borderId="0" xfId="0"/>
    <xf numFmtId="0" fontId="27" fillId="9" borderId="21" xfId="0" applyFont="1" applyFill="1" applyBorder="1" applyAlignment="1">
      <alignment horizontal="center" vertical="center" wrapText="1" readingOrder="1"/>
    </xf>
    <xf numFmtId="0" fontId="52" fillId="0" borderId="0" xfId="0" applyFont="1" applyAlignment="1">
      <alignment horizontal="left" vertical="top" wrapText="1" readingOrder="1"/>
    </xf>
    <xf numFmtId="0" fontId="52" fillId="0" borderId="0" xfId="0" applyFont="1" applyAlignment="1">
      <alignment horizontal="left" vertical="top" readingOrder="1"/>
    </xf>
    <xf numFmtId="0" fontId="61" fillId="0" borderId="0" xfId="0" applyFont="1" applyAlignment="1">
      <alignment horizontal="left" vertical="top" wrapText="1" readingOrder="1"/>
    </xf>
    <xf numFmtId="0" fontId="27" fillId="3" borderId="1" xfId="0" applyFont="1" applyFill="1" applyBorder="1" applyAlignment="1">
      <alignment horizontal="center" vertical="center" wrapText="1" readingOrder="1"/>
    </xf>
    <xf numFmtId="0" fontId="27" fillId="3" borderId="23" xfId="0" applyFont="1" applyFill="1" applyBorder="1" applyAlignment="1">
      <alignment horizontal="center" vertical="center" wrapText="1" readingOrder="1"/>
    </xf>
    <xf numFmtId="0" fontId="27" fillId="3" borderId="10" xfId="0" applyFont="1" applyFill="1" applyBorder="1" applyAlignment="1">
      <alignment horizontal="center" vertical="center" wrapText="1" readingOrder="1"/>
    </xf>
    <xf numFmtId="0" fontId="5" fillId="7" borderId="2" xfId="0" applyFont="1" applyFill="1" applyBorder="1" applyAlignment="1">
      <alignment horizontal="center" vertical="center" wrapText="1" readingOrder="1"/>
    </xf>
    <xf numFmtId="0" fontId="5" fillId="7" borderId="3" xfId="0" applyFont="1" applyFill="1" applyBorder="1" applyAlignment="1">
      <alignment horizontal="center" vertical="center" wrapText="1" readingOrder="1"/>
    </xf>
    <xf numFmtId="0" fontId="26" fillId="2" borderId="28" xfId="0" applyFont="1" applyFill="1" applyBorder="1" applyAlignment="1">
      <alignment horizontal="left" vertical="center" wrapText="1"/>
    </xf>
    <xf numFmtId="0" fontId="26" fillId="2" borderId="0" xfId="0" applyFont="1" applyFill="1" applyAlignment="1">
      <alignment horizontal="left" vertical="center" wrapText="1"/>
    </xf>
    <xf numFmtId="0" fontId="0" fillId="0" borderId="26" xfId="0" applyBorder="1" applyAlignment="1">
      <alignment horizontal="center"/>
    </xf>
    <xf numFmtId="0" fontId="38" fillId="0" borderId="0" xfId="0" applyFont="1" applyAlignment="1">
      <alignment horizontal="left" wrapText="1"/>
    </xf>
    <xf numFmtId="0" fontId="68" fillId="11" borderId="13" xfId="0" applyFont="1" applyFill="1" applyBorder="1" applyAlignment="1">
      <alignment horizontal="left" vertical="center" wrapText="1"/>
    </xf>
    <xf numFmtId="0" fontId="19" fillId="11" borderId="13" xfId="0" applyFont="1" applyFill="1" applyBorder="1" applyAlignment="1">
      <alignment horizontal="left" vertical="center" wrapText="1"/>
    </xf>
    <xf numFmtId="49" fontId="20" fillId="2" borderId="0" xfId="7" applyNumberFormat="1" applyFont="1" applyFill="1" applyAlignment="1">
      <alignment horizontal="left" vertical="top" wrapText="1"/>
    </xf>
    <xf numFmtId="49" fontId="9" fillId="2" borderId="0" xfId="7" applyNumberFormat="1" applyFont="1" applyFill="1" applyAlignment="1">
      <alignment horizontal="left" vertical="top" wrapText="1"/>
    </xf>
    <xf numFmtId="49" fontId="11" fillId="6" borderId="0" xfId="7" applyNumberFormat="1" applyFont="1" applyFill="1" applyAlignment="1">
      <alignment horizontal="center" vertical="center"/>
    </xf>
    <xf numFmtId="0" fontId="65" fillId="0" borderId="32" xfId="0" applyFont="1" applyBorder="1" applyAlignment="1">
      <alignment horizontal="center" vertical="center" wrapText="1"/>
    </xf>
    <xf numFmtId="0" fontId="65" fillId="0" borderId="0" xfId="0" applyFont="1" applyAlignment="1">
      <alignment horizontal="center" vertical="center" wrapText="1"/>
    </xf>
    <xf numFmtId="0" fontId="65" fillId="0" borderId="13" xfId="0" applyFont="1" applyBorder="1" applyAlignment="1">
      <alignment horizontal="center" vertical="center"/>
    </xf>
    <xf numFmtId="49" fontId="12" fillId="6" borderId="0" xfId="7" applyNumberFormat="1" applyFont="1" applyFill="1" applyAlignment="1">
      <alignment horizontal="center" vertical="center"/>
    </xf>
    <xf numFmtId="0" fontId="16" fillId="0" borderId="0" xfId="7" applyFont="1" applyAlignment="1">
      <alignment wrapText="1"/>
    </xf>
    <xf numFmtId="0" fontId="9" fillId="0" borderId="0" xfId="0" applyFont="1"/>
    <xf numFmtId="0" fontId="9" fillId="0" borderId="54" xfId="0" applyFont="1" applyBorder="1"/>
    <xf numFmtId="0" fontId="76" fillId="0" borderId="0" xfId="0" applyFont="1" applyAlignment="1">
      <alignment horizontal="left" vertical="center" wrapText="1"/>
    </xf>
    <xf numFmtId="0" fontId="46" fillId="0" borderId="0" xfId="0" applyFont="1" applyAlignment="1">
      <alignment horizontal="left" vertical="justify" wrapText="1"/>
    </xf>
  </cellXfs>
  <cellStyles count="14">
    <cellStyle name="Collegamento ipertestuale" xfId="13" builtinId="8"/>
    <cellStyle name="Comma 2" xfId="9" xr:uid="{00000000-0005-0000-0000-000000000000}"/>
    <cellStyle name="Migliaia" xfId="5" builtinId="3"/>
    <cellStyle name="Migliaia 2" xfId="1" xr:uid="{00000000-0005-0000-0000-000002000000}"/>
    <cellStyle name="Migliaia 2 5" xfId="4" xr:uid="{00000000-0005-0000-0000-000003000000}"/>
    <cellStyle name="Migliaia 3" xfId="10" xr:uid="{00000000-0005-0000-0000-000004000000}"/>
    <cellStyle name="Normale" xfId="0" builtinId="0"/>
    <cellStyle name="Normale 2" xfId="8" xr:uid="{00000000-0005-0000-0000-000006000000}"/>
    <cellStyle name="Normale 2 2" xfId="12" xr:uid="{00000000-0005-0000-0000-000007000000}"/>
    <cellStyle name="Normale 5" xfId="3" xr:uid="{00000000-0005-0000-0000-000008000000}"/>
    <cellStyle name="Normale 5 2" xfId="6" xr:uid="{00000000-0005-0000-0000-000009000000}"/>
    <cellStyle name="Normale 6" xfId="7" xr:uid="{00000000-0005-0000-0000-00000A000000}"/>
    <cellStyle name="Normale 6 5" xfId="11" xr:uid="{00000000-0005-0000-0000-00000B000000}"/>
    <cellStyle name="Percentuale" xfId="2" builtinId="5"/>
  </cellStyles>
  <dxfs count="2">
    <dxf>
      <font>
        <color rgb="FFFF0000"/>
      </font>
    </dxf>
    <dxf>
      <font>
        <color rgb="FF00B050"/>
      </font>
    </dxf>
  </dxfs>
  <tableStyles count="0" defaultTableStyle="TableStyleMedium2" defaultPivotStyle="PivotStyleLight16"/>
  <colors>
    <mruColors>
      <color rgb="FF0555FA"/>
      <color rgb="FFC6C6C6"/>
      <color rgb="FF55BE5A"/>
      <color rgb="FF7F7F7F"/>
      <color rgb="FFF2F2F2"/>
      <color rgb="FFFF33CC"/>
      <color rgb="FFFF00FF"/>
      <color rgb="FFFFC000"/>
      <color rgb="FF41B9E6"/>
      <color rgb="FFE614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sv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hyperlink" Target="#Index!A1"/></Relationships>
</file>

<file path=xl/drawings/_rels/drawing11.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hyperlink" Target="#Index!A1"/></Relationships>
</file>

<file path=xl/drawings/_rels/drawing1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hyperlink" Target="#Index!A1"/></Relationships>
</file>

<file path=xl/drawings/_rels/drawing1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hyperlink" Target="#Index!A1"/></Relationships>
</file>

<file path=xl/drawings/_rels/drawing2.xml.rels><?xml version="1.0" encoding="UTF-8" standalone="yes"?>
<Relationships xmlns="http://schemas.openxmlformats.org/package/2006/relationships"><Relationship Id="rId8" Type="http://schemas.openxmlformats.org/officeDocument/2006/relationships/hyperlink" Target="#'CASH FLOW'!A1"/><Relationship Id="rId13" Type="http://schemas.openxmlformats.org/officeDocument/2006/relationships/hyperlink" Target="#'Enel Grids'!A1"/><Relationship Id="rId18" Type="http://schemas.openxmlformats.org/officeDocument/2006/relationships/image" Target="../media/image12.png"/><Relationship Id="rId3" Type="http://schemas.openxmlformats.org/officeDocument/2006/relationships/hyperlink" Target="#Personnel!A1"/><Relationship Id="rId7" Type="http://schemas.openxmlformats.org/officeDocument/2006/relationships/hyperlink" Target="#'BALANCE SHEET'!A1"/><Relationship Id="rId12" Type="http://schemas.openxmlformats.org/officeDocument/2006/relationships/image" Target="../media/image9.png"/><Relationship Id="rId17" Type="http://schemas.openxmlformats.org/officeDocument/2006/relationships/hyperlink" Target="#'Enel X'!A1"/><Relationship Id="rId2" Type="http://schemas.openxmlformats.org/officeDocument/2006/relationships/image" Target="../media/image6.png"/><Relationship Id="rId16" Type="http://schemas.openxmlformats.org/officeDocument/2006/relationships/image" Target="../media/image11.png"/><Relationship Id="rId1" Type="http://schemas.openxmlformats.org/officeDocument/2006/relationships/hyperlink" Target="#Macroscenario!A1"/><Relationship Id="rId6" Type="http://schemas.openxmlformats.org/officeDocument/2006/relationships/hyperlink" Target="#'INCOME STATEMENT'!A1"/><Relationship Id="rId11" Type="http://schemas.openxmlformats.org/officeDocument/2006/relationships/image" Target="../media/image8.png"/><Relationship Id="rId5" Type="http://schemas.openxmlformats.org/officeDocument/2006/relationships/hyperlink" Target="#Financials!A1"/><Relationship Id="rId15" Type="http://schemas.openxmlformats.org/officeDocument/2006/relationships/hyperlink" Target="#Retail!A1"/><Relationship Id="rId10" Type="http://schemas.openxmlformats.org/officeDocument/2006/relationships/hyperlink" Target="#Generation!A1"/><Relationship Id="rId4" Type="http://schemas.openxmlformats.org/officeDocument/2006/relationships/hyperlink" Target="#Disclaimer!A1"/><Relationship Id="rId9" Type="http://schemas.openxmlformats.org/officeDocument/2006/relationships/image" Target="../media/image7.png"/><Relationship Id="rId14" Type="http://schemas.openxmlformats.org/officeDocument/2006/relationships/image" Target="../media/image10.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hyperlink" Target="#Index!A1"/></Relationships>
</file>

<file path=xl/drawings/_rels/drawing4.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6.png"/><Relationship Id="rId1" Type="http://schemas.openxmlformats.org/officeDocument/2006/relationships/hyperlink" Target="#Index!A1"/><Relationship Id="rId5" Type="http://schemas.openxmlformats.org/officeDocument/2006/relationships/image" Target="../media/image7.png"/><Relationship Id="rId4"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hyperlink" Target="#Index!A1"/><Relationship Id="rId2" Type="http://schemas.openxmlformats.org/officeDocument/2006/relationships/image" Target="../media/image10.png"/><Relationship Id="rId1" Type="http://schemas.openxmlformats.org/officeDocument/2006/relationships/image" Target="../media/image7.png"/><Relationship Id="rId4" Type="http://schemas.openxmlformats.org/officeDocument/2006/relationships/image" Target="../media/image6.png"/></Relationships>
</file>

<file path=xl/drawings/_rels/drawing6.xml.rels><?xml version="1.0" encoding="UTF-8" standalone="yes"?>
<Relationships xmlns="http://schemas.openxmlformats.org/package/2006/relationships"><Relationship Id="rId3" Type="http://schemas.openxmlformats.org/officeDocument/2006/relationships/hyperlink" Target="#Index!A1"/><Relationship Id="rId2" Type="http://schemas.openxmlformats.org/officeDocument/2006/relationships/image" Target="../media/image11.png"/><Relationship Id="rId1" Type="http://schemas.openxmlformats.org/officeDocument/2006/relationships/image" Target="../media/image7.png"/><Relationship Id="rId4" Type="http://schemas.openxmlformats.org/officeDocument/2006/relationships/image" Target="../media/image6.png"/></Relationships>
</file>

<file path=xl/drawings/_rels/drawing7.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hyperlink" Target="#Index!A1"/><Relationship Id="rId5" Type="http://schemas.openxmlformats.org/officeDocument/2006/relationships/image" Target="../media/image12.png"/><Relationship Id="rId4" Type="http://schemas.openxmlformats.org/officeDocument/2006/relationships/hyperlink" Target="#'Enel X'!A1"/></Relationships>
</file>

<file path=xl/drawings/_rels/drawing8.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hyperlink" Target="#Index!A1"/></Relationships>
</file>

<file path=xl/drawings/_rels/drawing9.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hyperlink" Target="#Index!A1"/></Relationships>
</file>

<file path=xl/drawings/drawing1.xml><?xml version="1.0" encoding="utf-8"?>
<xdr:wsDr xmlns:xdr="http://schemas.openxmlformats.org/drawingml/2006/spreadsheetDrawing" xmlns:a="http://schemas.openxmlformats.org/drawingml/2006/main">
  <xdr:twoCellAnchor>
    <xdr:from>
      <xdr:col>6</xdr:col>
      <xdr:colOff>115895</xdr:colOff>
      <xdr:row>26</xdr:row>
      <xdr:rowOff>202341</xdr:rowOff>
    </xdr:from>
    <xdr:to>
      <xdr:col>7</xdr:col>
      <xdr:colOff>259495</xdr:colOff>
      <xdr:row>27</xdr:row>
      <xdr:rowOff>181684</xdr:rowOff>
    </xdr:to>
    <xdr:sp macro="" textlink="">
      <xdr:nvSpPr>
        <xdr:cNvPr id="2" name="CasellaDiTesto 25">
          <a:extLst>
            <a:ext uri="{FF2B5EF4-FFF2-40B4-BE49-F238E27FC236}">
              <a16:creationId xmlns:a16="http://schemas.microsoft.com/office/drawing/2014/main" id="{95C317E4-7F2A-4D6A-BFE4-642133C0ABA2}"/>
            </a:ext>
          </a:extLst>
        </xdr:cNvPr>
        <xdr:cNvSpPr txBox="1"/>
      </xdr:nvSpPr>
      <xdr:spPr>
        <a:xfrm flipH="1">
          <a:off x="4916495" y="7333391"/>
          <a:ext cx="943700" cy="265093"/>
        </a:xfrm>
        <a:prstGeom prst="rect">
          <a:avLst/>
        </a:prstGeom>
        <a:noFill/>
      </xdr:spPr>
      <xdr:txBody>
        <a:bodyPr wrap="square" rtlCol="0">
          <a:spAutoFit/>
        </a:bodyPr>
        <a:lstStyle>
          <a:defPPr>
            <a:defRPr lang="en-US"/>
          </a:defPPr>
          <a:lvl1pPr marL="0" algn="l" defTabSz="685800" rtl="0" eaLnBrk="1" latinLnBrk="0" hangingPunct="1">
            <a:defRPr sz="1400" kern="1200">
              <a:solidFill>
                <a:schemeClr val="tx1"/>
              </a:solidFill>
              <a:latin typeface="+mn-lt"/>
              <a:ea typeface="+mn-ea"/>
              <a:cs typeface="+mn-cs"/>
            </a:defRPr>
          </a:lvl1pPr>
          <a:lvl2pPr marL="342900" algn="l" defTabSz="685800" rtl="0" eaLnBrk="1" latinLnBrk="0" hangingPunct="1">
            <a:defRPr sz="1400" kern="1200">
              <a:solidFill>
                <a:schemeClr val="tx1"/>
              </a:solidFill>
              <a:latin typeface="+mn-lt"/>
              <a:ea typeface="+mn-ea"/>
              <a:cs typeface="+mn-cs"/>
            </a:defRPr>
          </a:lvl2pPr>
          <a:lvl3pPr marL="685800" algn="l" defTabSz="685800" rtl="0" eaLnBrk="1" latinLnBrk="0" hangingPunct="1">
            <a:defRPr sz="1400" kern="1200">
              <a:solidFill>
                <a:schemeClr val="tx1"/>
              </a:solidFill>
              <a:latin typeface="+mn-lt"/>
              <a:ea typeface="+mn-ea"/>
              <a:cs typeface="+mn-cs"/>
            </a:defRPr>
          </a:lvl3pPr>
          <a:lvl4pPr marL="1028700" algn="l" defTabSz="685800" rtl="0" eaLnBrk="1" latinLnBrk="0" hangingPunct="1">
            <a:defRPr sz="1400" kern="1200">
              <a:solidFill>
                <a:schemeClr val="tx1"/>
              </a:solidFill>
              <a:latin typeface="+mn-lt"/>
              <a:ea typeface="+mn-ea"/>
              <a:cs typeface="+mn-cs"/>
            </a:defRPr>
          </a:lvl4pPr>
          <a:lvl5pPr marL="1371600" algn="l" defTabSz="685800" rtl="0" eaLnBrk="1" latinLnBrk="0" hangingPunct="1">
            <a:defRPr sz="1400" kern="1200">
              <a:solidFill>
                <a:schemeClr val="tx1"/>
              </a:solidFill>
              <a:latin typeface="+mn-lt"/>
              <a:ea typeface="+mn-ea"/>
              <a:cs typeface="+mn-cs"/>
            </a:defRPr>
          </a:lvl5pPr>
          <a:lvl6pPr marL="1714500" algn="l" defTabSz="685800" rtl="0" eaLnBrk="1" latinLnBrk="0" hangingPunct="1">
            <a:defRPr sz="1400" kern="1200">
              <a:solidFill>
                <a:schemeClr val="tx1"/>
              </a:solidFill>
              <a:latin typeface="+mn-lt"/>
              <a:ea typeface="+mn-ea"/>
              <a:cs typeface="+mn-cs"/>
            </a:defRPr>
          </a:lvl6pPr>
          <a:lvl7pPr marL="2057400" algn="l" defTabSz="685800" rtl="0" eaLnBrk="1" latinLnBrk="0" hangingPunct="1">
            <a:defRPr sz="1400" kern="1200">
              <a:solidFill>
                <a:schemeClr val="tx1"/>
              </a:solidFill>
              <a:latin typeface="+mn-lt"/>
              <a:ea typeface="+mn-ea"/>
              <a:cs typeface="+mn-cs"/>
            </a:defRPr>
          </a:lvl7pPr>
          <a:lvl8pPr marL="2400300" algn="l" defTabSz="685800" rtl="0" eaLnBrk="1" latinLnBrk="0" hangingPunct="1">
            <a:defRPr sz="1400" kern="1200">
              <a:solidFill>
                <a:schemeClr val="tx1"/>
              </a:solidFill>
              <a:latin typeface="+mn-lt"/>
              <a:ea typeface="+mn-ea"/>
              <a:cs typeface="+mn-cs"/>
            </a:defRPr>
          </a:lvl8pPr>
          <a:lvl9pPr marL="2743200" algn="l" defTabSz="685800" rtl="0" eaLnBrk="1" latinLnBrk="0" hangingPunct="1">
            <a:defRPr sz="1400" kern="1200">
              <a:solidFill>
                <a:schemeClr val="tx1"/>
              </a:solidFill>
              <a:latin typeface="+mn-lt"/>
              <a:ea typeface="+mn-ea"/>
              <a:cs typeface="+mn-cs"/>
            </a:defRPr>
          </a:lvl9pPr>
        </a:lstStyle>
        <a:p>
          <a:pPr algn="ctr" defTabSz="685783">
            <a:defRPr/>
          </a:pPr>
          <a:r>
            <a:rPr lang="it-IT" sz="1200" b="1" i="1">
              <a:solidFill>
                <a:prstClr val="black"/>
              </a:solidFill>
              <a:latin typeface="Arial"/>
            </a:rPr>
            <a:t>iOS</a:t>
          </a:r>
        </a:p>
      </xdr:txBody>
    </xdr:sp>
    <xdr:clientData/>
  </xdr:twoCellAnchor>
  <xdr:twoCellAnchor>
    <xdr:from>
      <xdr:col>7</xdr:col>
      <xdr:colOff>319895</xdr:colOff>
      <xdr:row>26</xdr:row>
      <xdr:rowOff>202341</xdr:rowOff>
    </xdr:from>
    <xdr:to>
      <xdr:col>8</xdr:col>
      <xdr:colOff>525526</xdr:colOff>
      <xdr:row>27</xdr:row>
      <xdr:rowOff>181684</xdr:rowOff>
    </xdr:to>
    <xdr:sp macro="" textlink="">
      <xdr:nvSpPr>
        <xdr:cNvPr id="3" name="CasellaDiTesto 26">
          <a:extLst>
            <a:ext uri="{FF2B5EF4-FFF2-40B4-BE49-F238E27FC236}">
              <a16:creationId xmlns:a16="http://schemas.microsoft.com/office/drawing/2014/main" id="{61F5B2C8-053A-4FEE-B1B9-39FE0B364CA1}"/>
            </a:ext>
          </a:extLst>
        </xdr:cNvPr>
        <xdr:cNvSpPr txBox="1"/>
      </xdr:nvSpPr>
      <xdr:spPr>
        <a:xfrm flipH="1">
          <a:off x="5920595" y="7333391"/>
          <a:ext cx="1005731" cy="265093"/>
        </a:xfrm>
        <a:prstGeom prst="rect">
          <a:avLst/>
        </a:prstGeom>
        <a:noFill/>
      </xdr:spPr>
      <xdr:txBody>
        <a:bodyPr wrap="square" rtlCol="0">
          <a:spAutoFit/>
        </a:bodyPr>
        <a:lstStyle>
          <a:defPPr>
            <a:defRPr lang="en-US"/>
          </a:defPPr>
          <a:lvl1pPr marL="0" algn="l" defTabSz="685800" rtl="0" eaLnBrk="1" latinLnBrk="0" hangingPunct="1">
            <a:defRPr sz="1400" kern="1200">
              <a:solidFill>
                <a:schemeClr val="tx1"/>
              </a:solidFill>
              <a:latin typeface="+mn-lt"/>
              <a:ea typeface="+mn-ea"/>
              <a:cs typeface="+mn-cs"/>
            </a:defRPr>
          </a:lvl1pPr>
          <a:lvl2pPr marL="342900" algn="l" defTabSz="685800" rtl="0" eaLnBrk="1" latinLnBrk="0" hangingPunct="1">
            <a:defRPr sz="1400" kern="1200">
              <a:solidFill>
                <a:schemeClr val="tx1"/>
              </a:solidFill>
              <a:latin typeface="+mn-lt"/>
              <a:ea typeface="+mn-ea"/>
              <a:cs typeface="+mn-cs"/>
            </a:defRPr>
          </a:lvl2pPr>
          <a:lvl3pPr marL="685800" algn="l" defTabSz="685800" rtl="0" eaLnBrk="1" latinLnBrk="0" hangingPunct="1">
            <a:defRPr sz="1400" kern="1200">
              <a:solidFill>
                <a:schemeClr val="tx1"/>
              </a:solidFill>
              <a:latin typeface="+mn-lt"/>
              <a:ea typeface="+mn-ea"/>
              <a:cs typeface="+mn-cs"/>
            </a:defRPr>
          </a:lvl3pPr>
          <a:lvl4pPr marL="1028700" algn="l" defTabSz="685800" rtl="0" eaLnBrk="1" latinLnBrk="0" hangingPunct="1">
            <a:defRPr sz="1400" kern="1200">
              <a:solidFill>
                <a:schemeClr val="tx1"/>
              </a:solidFill>
              <a:latin typeface="+mn-lt"/>
              <a:ea typeface="+mn-ea"/>
              <a:cs typeface="+mn-cs"/>
            </a:defRPr>
          </a:lvl4pPr>
          <a:lvl5pPr marL="1371600" algn="l" defTabSz="685800" rtl="0" eaLnBrk="1" latinLnBrk="0" hangingPunct="1">
            <a:defRPr sz="1400" kern="1200">
              <a:solidFill>
                <a:schemeClr val="tx1"/>
              </a:solidFill>
              <a:latin typeface="+mn-lt"/>
              <a:ea typeface="+mn-ea"/>
              <a:cs typeface="+mn-cs"/>
            </a:defRPr>
          </a:lvl5pPr>
          <a:lvl6pPr marL="1714500" algn="l" defTabSz="685800" rtl="0" eaLnBrk="1" latinLnBrk="0" hangingPunct="1">
            <a:defRPr sz="1400" kern="1200">
              <a:solidFill>
                <a:schemeClr val="tx1"/>
              </a:solidFill>
              <a:latin typeface="+mn-lt"/>
              <a:ea typeface="+mn-ea"/>
              <a:cs typeface="+mn-cs"/>
            </a:defRPr>
          </a:lvl6pPr>
          <a:lvl7pPr marL="2057400" algn="l" defTabSz="685800" rtl="0" eaLnBrk="1" latinLnBrk="0" hangingPunct="1">
            <a:defRPr sz="1400" kern="1200">
              <a:solidFill>
                <a:schemeClr val="tx1"/>
              </a:solidFill>
              <a:latin typeface="+mn-lt"/>
              <a:ea typeface="+mn-ea"/>
              <a:cs typeface="+mn-cs"/>
            </a:defRPr>
          </a:lvl7pPr>
          <a:lvl8pPr marL="2400300" algn="l" defTabSz="685800" rtl="0" eaLnBrk="1" latinLnBrk="0" hangingPunct="1">
            <a:defRPr sz="1400" kern="1200">
              <a:solidFill>
                <a:schemeClr val="tx1"/>
              </a:solidFill>
              <a:latin typeface="+mn-lt"/>
              <a:ea typeface="+mn-ea"/>
              <a:cs typeface="+mn-cs"/>
            </a:defRPr>
          </a:lvl8pPr>
          <a:lvl9pPr marL="2743200" algn="l" defTabSz="685800" rtl="0" eaLnBrk="1" latinLnBrk="0" hangingPunct="1">
            <a:defRPr sz="1400" kern="1200">
              <a:solidFill>
                <a:schemeClr val="tx1"/>
              </a:solidFill>
              <a:latin typeface="+mn-lt"/>
              <a:ea typeface="+mn-ea"/>
              <a:cs typeface="+mn-cs"/>
            </a:defRPr>
          </a:lvl9pPr>
        </a:lstStyle>
        <a:p>
          <a:pPr algn="ctr" defTabSz="685783">
            <a:defRPr/>
          </a:pPr>
          <a:r>
            <a:rPr lang="it-IT" sz="1200" b="1" i="1">
              <a:solidFill>
                <a:prstClr val="black"/>
              </a:solidFill>
              <a:latin typeface="Arial"/>
            </a:rPr>
            <a:t>Android</a:t>
          </a:r>
        </a:p>
      </xdr:txBody>
    </xdr:sp>
    <xdr:clientData/>
  </xdr:twoCellAnchor>
  <xdr:twoCellAnchor editAs="oneCell">
    <xdr:from>
      <xdr:col>6</xdr:col>
      <xdr:colOff>42085</xdr:colOff>
      <xdr:row>27</xdr:row>
      <xdr:rowOff>162244</xdr:rowOff>
    </xdr:from>
    <xdr:to>
      <xdr:col>7</xdr:col>
      <xdr:colOff>275240</xdr:colOff>
      <xdr:row>30</xdr:row>
      <xdr:rowOff>258080</xdr:rowOff>
    </xdr:to>
    <xdr:pic>
      <xdr:nvPicPr>
        <xdr:cNvPr id="4" name="Immagine 3">
          <a:extLst>
            <a:ext uri="{FF2B5EF4-FFF2-40B4-BE49-F238E27FC236}">
              <a16:creationId xmlns:a16="http://schemas.microsoft.com/office/drawing/2014/main" id="{E5FA7E89-CDD2-4218-A35D-A00E0ADA1E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42685" y="7579044"/>
          <a:ext cx="1030080" cy="956261"/>
        </a:xfrm>
        <a:prstGeom prst="rect">
          <a:avLst/>
        </a:prstGeom>
      </xdr:spPr>
    </xdr:pic>
    <xdr:clientData/>
  </xdr:twoCellAnchor>
  <xdr:twoCellAnchor editAs="oneCell">
    <xdr:from>
      <xdr:col>7</xdr:col>
      <xdr:colOff>319895</xdr:colOff>
      <xdr:row>27</xdr:row>
      <xdr:rowOff>157886</xdr:rowOff>
    </xdr:from>
    <xdr:to>
      <xdr:col>8</xdr:col>
      <xdr:colOff>540350</xdr:colOff>
      <xdr:row>30</xdr:row>
      <xdr:rowOff>260072</xdr:rowOff>
    </xdr:to>
    <xdr:pic>
      <xdr:nvPicPr>
        <xdr:cNvPr id="5" name="Immagine 4">
          <a:extLst>
            <a:ext uri="{FF2B5EF4-FFF2-40B4-BE49-F238E27FC236}">
              <a16:creationId xmlns:a16="http://schemas.microsoft.com/office/drawing/2014/main" id="{AE78C2C1-C122-4434-952B-F9BCF341C36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20595" y="7574686"/>
          <a:ext cx="1030080" cy="956261"/>
        </a:xfrm>
        <a:prstGeom prst="rect">
          <a:avLst/>
        </a:prstGeom>
      </xdr:spPr>
    </xdr:pic>
    <xdr:clientData/>
  </xdr:twoCellAnchor>
  <xdr:twoCellAnchor editAs="oneCell">
    <xdr:from>
      <xdr:col>3</xdr:col>
      <xdr:colOff>476249</xdr:colOff>
      <xdr:row>28</xdr:row>
      <xdr:rowOff>128818</xdr:rowOff>
    </xdr:from>
    <xdr:to>
      <xdr:col>5</xdr:col>
      <xdr:colOff>686709</xdr:colOff>
      <xdr:row>30</xdr:row>
      <xdr:rowOff>50668</xdr:rowOff>
    </xdr:to>
    <xdr:pic>
      <xdr:nvPicPr>
        <xdr:cNvPr id="6" name="Immagine 5">
          <a:extLst>
            <a:ext uri="{FF2B5EF4-FFF2-40B4-BE49-F238E27FC236}">
              <a16:creationId xmlns:a16="http://schemas.microsoft.com/office/drawing/2014/main" id="{4504705A-21F9-4B44-B8C8-1928ECFFAF52}"/>
            </a:ext>
          </a:extLst>
        </xdr:cNvPr>
        <xdr:cNvPicPr>
          <a:picLocks noChangeAspect="1"/>
        </xdr:cNvPicPr>
      </xdr:nvPicPr>
      <xdr:blipFill>
        <a:blip xmlns:r="http://schemas.openxmlformats.org/officeDocument/2006/relationships" r:embed="rId3"/>
        <a:stretch>
          <a:fillRect/>
        </a:stretch>
      </xdr:blipFill>
      <xdr:spPr>
        <a:xfrm>
          <a:off x="2876549" y="7831368"/>
          <a:ext cx="1810660" cy="496525"/>
        </a:xfrm>
        <a:prstGeom prst="roundRect">
          <a:avLst/>
        </a:prstGeom>
        <a:effectLst>
          <a:outerShdw blurRad="50800" dist="38100" dir="5400000" algn="t" rotWithShape="0">
            <a:prstClr val="black">
              <a:alpha val="40000"/>
            </a:prstClr>
          </a:outerShdw>
        </a:effectLst>
      </xdr:spPr>
    </xdr:pic>
    <xdr:clientData/>
  </xdr:twoCellAnchor>
  <xdr:twoCellAnchor editAs="oneCell">
    <xdr:from>
      <xdr:col>3</xdr:col>
      <xdr:colOff>354488</xdr:colOff>
      <xdr:row>2</xdr:row>
      <xdr:rowOff>140635</xdr:rowOff>
    </xdr:from>
    <xdr:to>
      <xdr:col>11</xdr:col>
      <xdr:colOff>217012</xdr:colOff>
      <xdr:row>15</xdr:row>
      <xdr:rowOff>122772</xdr:rowOff>
    </xdr:to>
    <xdr:pic>
      <xdr:nvPicPr>
        <xdr:cNvPr id="7" name="Elemento grafico 6">
          <a:extLst>
            <a:ext uri="{FF2B5EF4-FFF2-40B4-BE49-F238E27FC236}">
              <a16:creationId xmlns:a16="http://schemas.microsoft.com/office/drawing/2014/main" id="{38DCC944-D8CA-ED8A-289D-E1E5DC0FDDFE}"/>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2754788" y="607360"/>
          <a:ext cx="6263324" cy="360163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5</xdr:col>
      <xdr:colOff>484188</xdr:colOff>
      <xdr:row>1</xdr:row>
      <xdr:rowOff>62970</xdr:rowOff>
    </xdr:from>
    <xdr:ext cx="1005900" cy="387917"/>
    <xdr:pic>
      <xdr:nvPicPr>
        <xdr:cNvPr id="2" name="Immagine 6">
          <a:hlinkClick xmlns:r="http://schemas.openxmlformats.org/officeDocument/2006/relationships" r:id="rId1"/>
          <a:extLst>
            <a:ext uri="{FF2B5EF4-FFF2-40B4-BE49-F238E27FC236}">
              <a16:creationId xmlns:a16="http://schemas.microsoft.com/office/drawing/2014/main" id="{E6E693C7-55B2-447A-9894-6EE12C0F20BF}"/>
            </a:ext>
          </a:extLst>
        </xdr:cNvPr>
        <xdr:cNvPicPr>
          <a:picLocks noChangeAspect="1"/>
        </xdr:cNvPicPr>
      </xdr:nvPicPr>
      <xdr:blipFill>
        <a:blip xmlns:r="http://schemas.openxmlformats.org/officeDocument/2006/relationships" r:embed="rId2"/>
        <a:stretch>
          <a:fillRect/>
        </a:stretch>
      </xdr:blipFill>
      <xdr:spPr>
        <a:xfrm>
          <a:off x="7735888" y="247120"/>
          <a:ext cx="1005900" cy="387917"/>
        </a:xfrm>
        <a:prstGeom prst="rect">
          <a:avLst/>
        </a:prstGeom>
      </xdr:spPr>
    </xdr:pic>
    <xdr:clientData/>
  </xdr:oneCellAnchor>
  <xdr:oneCellAnchor>
    <xdr:from>
      <xdr:col>7</xdr:col>
      <xdr:colOff>28575</xdr:colOff>
      <xdr:row>2</xdr:row>
      <xdr:rowOff>57150</xdr:rowOff>
    </xdr:from>
    <xdr:ext cx="219075" cy="215900"/>
    <xdr:pic>
      <xdr:nvPicPr>
        <xdr:cNvPr id="3" name="Immagine 2">
          <a:extLst>
            <a:ext uri="{FF2B5EF4-FFF2-40B4-BE49-F238E27FC236}">
              <a16:creationId xmlns:a16="http://schemas.microsoft.com/office/drawing/2014/main" id="{0343ECC4-3F4B-49C2-9B87-C11DB308C5B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855075" y="419100"/>
          <a:ext cx="219075" cy="215900"/>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5</xdr:col>
      <xdr:colOff>536576</xdr:colOff>
      <xdr:row>1</xdr:row>
      <xdr:rowOff>107950</xdr:rowOff>
    </xdr:from>
    <xdr:ext cx="1052994" cy="391092"/>
    <xdr:pic>
      <xdr:nvPicPr>
        <xdr:cNvPr id="2" name="Immagine 6">
          <a:hlinkClick xmlns:r="http://schemas.openxmlformats.org/officeDocument/2006/relationships" r:id="rId1"/>
          <a:extLst>
            <a:ext uri="{FF2B5EF4-FFF2-40B4-BE49-F238E27FC236}">
              <a16:creationId xmlns:a16="http://schemas.microsoft.com/office/drawing/2014/main" id="{5A481383-774F-4C38-AB41-978514886FFE}"/>
            </a:ext>
          </a:extLst>
        </xdr:cNvPr>
        <xdr:cNvPicPr>
          <a:picLocks noChangeAspect="1"/>
        </xdr:cNvPicPr>
      </xdr:nvPicPr>
      <xdr:blipFill>
        <a:blip xmlns:r="http://schemas.openxmlformats.org/officeDocument/2006/relationships" r:embed="rId2"/>
        <a:stretch>
          <a:fillRect/>
        </a:stretch>
      </xdr:blipFill>
      <xdr:spPr>
        <a:xfrm>
          <a:off x="7740651" y="285750"/>
          <a:ext cx="1052994" cy="391092"/>
        </a:xfrm>
        <a:prstGeom prst="rect">
          <a:avLst/>
        </a:prstGeom>
      </xdr:spPr>
    </xdr:pic>
    <xdr:clientData/>
  </xdr:oneCellAnchor>
  <xdr:oneCellAnchor>
    <xdr:from>
      <xdr:col>7</xdr:col>
      <xdr:colOff>57150</xdr:colOff>
      <xdr:row>2</xdr:row>
      <xdr:rowOff>47625</xdr:rowOff>
    </xdr:from>
    <xdr:ext cx="219075" cy="219075"/>
    <xdr:pic>
      <xdr:nvPicPr>
        <xdr:cNvPr id="3" name="Immagine 2">
          <a:extLst>
            <a:ext uri="{FF2B5EF4-FFF2-40B4-BE49-F238E27FC236}">
              <a16:creationId xmlns:a16="http://schemas.microsoft.com/office/drawing/2014/main" id="{5233ACBD-DDB0-484B-8E0B-99D9A719C07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839200" y="406400"/>
          <a:ext cx="219075" cy="219075"/>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6</xdr:col>
      <xdr:colOff>448295</xdr:colOff>
      <xdr:row>1</xdr:row>
      <xdr:rowOff>90311</xdr:rowOff>
    </xdr:from>
    <xdr:ext cx="1083761" cy="389926"/>
    <xdr:pic>
      <xdr:nvPicPr>
        <xdr:cNvPr id="2" name="Immagine 6">
          <a:hlinkClick xmlns:r="http://schemas.openxmlformats.org/officeDocument/2006/relationships" r:id="rId1"/>
          <a:extLst>
            <a:ext uri="{FF2B5EF4-FFF2-40B4-BE49-F238E27FC236}">
              <a16:creationId xmlns:a16="http://schemas.microsoft.com/office/drawing/2014/main" id="{615AB3D3-1125-4F98-9950-540236754350}"/>
            </a:ext>
          </a:extLst>
        </xdr:cNvPr>
        <xdr:cNvPicPr>
          <a:picLocks noChangeAspect="1"/>
        </xdr:cNvPicPr>
      </xdr:nvPicPr>
      <xdr:blipFill>
        <a:blip xmlns:r="http://schemas.openxmlformats.org/officeDocument/2006/relationships" r:embed="rId2"/>
        <a:stretch>
          <a:fillRect/>
        </a:stretch>
      </xdr:blipFill>
      <xdr:spPr>
        <a:xfrm>
          <a:off x="8236570" y="268111"/>
          <a:ext cx="1083761" cy="389926"/>
        </a:xfrm>
        <a:prstGeom prst="rect">
          <a:avLst/>
        </a:prstGeom>
      </xdr:spPr>
    </xdr:pic>
    <xdr:clientData/>
  </xdr:oneCellAnchor>
  <xdr:oneCellAnchor>
    <xdr:from>
      <xdr:col>8</xdr:col>
      <xdr:colOff>29158</xdr:colOff>
      <xdr:row>2</xdr:row>
      <xdr:rowOff>29158</xdr:rowOff>
    </xdr:from>
    <xdr:ext cx="219075" cy="215188"/>
    <xdr:pic>
      <xdr:nvPicPr>
        <xdr:cNvPr id="3" name="Immagine 2">
          <a:extLst>
            <a:ext uri="{FF2B5EF4-FFF2-40B4-BE49-F238E27FC236}">
              <a16:creationId xmlns:a16="http://schemas.microsoft.com/office/drawing/2014/main" id="{9537B377-070C-4F58-A2CB-85F1EAA3BD1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398583" y="387933"/>
          <a:ext cx="219075" cy="215188"/>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editAs="oneCell">
    <xdr:from>
      <xdr:col>9</xdr:col>
      <xdr:colOff>152400</xdr:colOff>
      <xdr:row>1</xdr:row>
      <xdr:rowOff>133350</xdr:rowOff>
    </xdr:from>
    <xdr:to>
      <xdr:col>10</xdr:col>
      <xdr:colOff>602144</xdr:colOff>
      <xdr:row>3</xdr:row>
      <xdr:rowOff>151380</xdr:rowOff>
    </xdr:to>
    <xdr:pic>
      <xdr:nvPicPr>
        <xdr:cNvPr id="2" name="Immagine 6">
          <a:hlinkClick xmlns:r="http://schemas.openxmlformats.org/officeDocument/2006/relationships" r:id="rId1"/>
          <a:extLst>
            <a:ext uri="{FF2B5EF4-FFF2-40B4-BE49-F238E27FC236}">
              <a16:creationId xmlns:a16="http://schemas.microsoft.com/office/drawing/2014/main" id="{1194B555-C6AB-4AA9-A017-304CD59D3AF8}"/>
            </a:ext>
          </a:extLst>
        </xdr:cNvPr>
        <xdr:cNvPicPr>
          <a:picLocks noChangeAspect="1"/>
        </xdr:cNvPicPr>
      </xdr:nvPicPr>
      <xdr:blipFill>
        <a:blip xmlns:r="http://schemas.openxmlformats.org/officeDocument/2006/relationships" r:embed="rId2"/>
        <a:stretch>
          <a:fillRect/>
        </a:stretch>
      </xdr:blipFill>
      <xdr:spPr>
        <a:xfrm>
          <a:off x="5924550" y="317500"/>
          <a:ext cx="1087919" cy="379980"/>
        </a:xfrm>
        <a:prstGeom prst="rect">
          <a:avLst/>
        </a:prstGeom>
      </xdr:spPr>
    </xdr:pic>
    <xdr:clientData/>
  </xdr:twoCellAnchor>
  <xdr:twoCellAnchor editAs="oneCell">
    <xdr:from>
      <xdr:col>11</xdr:col>
      <xdr:colOff>19050</xdr:colOff>
      <xdr:row>2</xdr:row>
      <xdr:rowOff>76200</xdr:rowOff>
    </xdr:from>
    <xdr:to>
      <xdr:col>11</xdr:col>
      <xdr:colOff>234950</xdr:colOff>
      <xdr:row>3</xdr:row>
      <xdr:rowOff>104775</xdr:rowOff>
    </xdr:to>
    <xdr:pic>
      <xdr:nvPicPr>
        <xdr:cNvPr id="3" name="Immagine 2">
          <a:extLst>
            <a:ext uri="{FF2B5EF4-FFF2-40B4-BE49-F238E27FC236}">
              <a16:creationId xmlns:a16="http://schemas.microsoft.com/office/drawing/2014/main" id="{98E9DF44-4345-44E8-8C56-450E51980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073900" y="444500"/>
          <a:ext cx="215900" cy="2095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3</xdr:col>
      <xdr:colOff>128587</xdr:colOff>
      <xdr:row>4</xdr:row>
      <xdr:rowOff>28575</xdr:rowOff>
    </xdr:from>
    <xdr:ext cx="587374" cy="234753"/>
    <xdr:pic>
      <xdr:nvPicPr>
        <xdr:cNvPr id="2" name="Immagine 6">
          <a:hlinkClick xmlns:r="http://schemas.openxmlformats.org/officeDocument/2006/relationships" r:id="rId1"/>
          <a:extLst>
            <a:ext uri="{FF2B5EF4-FFF2-40B4-BE49-F238E27FC236}">
              <a16:creationId xmlns:a16="http://schemas.microsoft.com/office/drawing/2014/main" id="{1E02D70F-4562-43FD-9DF1-26AD12E04CF4}"/>
            </a:ext>
          </a:extLst>
        </xdr:cNvPr>
        <xdr:cNvPicPr>
          <a:picLocks noChangeAspect="1"/>
        </xdr:cNvPicPr>
      </xdr:nvPicPr>
      <xdr:blipFill>
        <a:blip xmlns:r="http://schemas.openxmlformats.org/officeDocument/2006/relationships" r:embed="rId2"/>
        <a:stretch>
          <a:fillRect/>
        </a:stretch>
      </xdr:blipFill>
      <xdr:spPr>
        <a:xfrm>
          <a:off x="6021387" y="860425"/>
          <a:ext cx="587374" cy="234753"/>
        </a:xfrm>
        <a:prstGeom prst="rect">
          <a:avLst/>
        </a:prstGeom>
      </xdr:spPr>
    </xdr:pic>
    <xdr:clientData/>
  </xdr:oneCellAnchor>
  <xdr:oneCellAnchor>
    <xdr:from>
      <xdr:col>3</xdr:col>
      <xdr:colOff>128587</xdr:colOff>
      <xdr:row>16</xdr:row>
      <xdr:rowOff>180344</xdr:rowOff>
    </xdr:from>
    <xdr:ext cx="587374" cy="234753"/>
    <xdr:pic>
      <xdr:nvPicPr>
        <xdr:cNvPr id="3" name="Immagine 10">
          <a:hlinkClick xmlns:r="http://schemas.openxmlformats.org/officeDocument/2006/relationships" r:id="rId3"/>
          <a:extLst>
            <a:ext uri="{FF2B5EF4-FFF2-40B4-BE49-F238E27FC236}">
              <a16:creationId xmlns:a16="http://schemas.microsoft.com/office/drawing/2014/main" id="{400B58DA-87F6-468C-9098-CAF8ECF668EE}"/>
            </a:ext>
          </a:extLst>
        </xdr:cNvPr>
        <xdr:cNvPicPr>
          <a:picLocks noChangeAspect="1"/>
        </xdr:cNvPicPr>
      </xdr:nvPicPr>
      <xdr:blipFill>
        <a:blip xmlns:r="http://schemas.openxmlformats.org/officeDocument/2006/relationships" r:embed="rId2"/>
        <a:stretch>
          <a:fillRect/>
        </a:stretch>
      </xdr:blipFill>
      <xdr:spPr>
        <a:xfrm>
          <a:off x="6021387" y="4060194"/>
          <a:ext cx="587374" cy="234753"/>
        </a:xfrm>
        <a:prstGeom prst="rect">
          <a:avLst/>
        </a:prstGeom>
      </xdr:spPr>
    </xdr:pic>
    <xdr:clientData/>
  </xdr:oneCellAnchor>
  <xdr:oneCellAnchor>
    <xdr:from>
      <xdr:col>3</xdr:col>
      <xdr:colOff>128587</xdr:colOff>
      <xdr:row>24</xdr:row>
      <xdr:rowOff>171450</xdr:rowOff>
    </xdr:from>
    <xdr:ext cx="587374" cy="234753"/>
    <xdr:pic>
      <xdr:nvPicPr>
        <xdr:cNvPr id="4" name="Immagine 3">
          <a:hlinkClick xmlns:r="http://schemas.openxmlformats.org/officeDocument/2006/relationships" r:id="rId4"/>
          <a:extLst>
            <a:ext uri="{FF2B5EF4-FFF2-40B4-BE49-F238E27FC236}">
              <a16:creationId xmlns:a16="http://schemas.microsoft.com/office/drawing/2014/main" id="{BC518516-DC49-4678-BC53-FD03A92B66A8}"/>
            </a:ext>
          </a:extLst>
        </xdr:cNvPr>
        <xdr:cNvPicPr>
          <a:picLocks noChangeAspect="1"/>
        </xdr:cNvPicPr>
      </xdr:nvPicPr>
      <xdr:blipFill>
        <a:blip xmlns:r="http://schemas.openxmlformats.org/officeDocument/2006/relationships" r:embed="rId2"/>
        <a:stretch>
          <a:fillRect/>
        </a:stretch>
      </xdr:blipFill>
      <xdr:spPr>
        <a:xfrm>
          <a:off x="6021387" y="6083300"/>
          <a:ext cx="587374" cy="234753"/>
        </a:xfrm>
        <a:prstGeom prst="rect">
          <a:avLst/>
        </a:prstGeom>
      </xdr:spPr>
    </xdr:pic>
    <xdr:clientData/>
  </xdr:oneCellAnchor>
  <xdr:oneCellAnchor>
    <xdr:from>
      <xdr:col>3</xdr:col>
      <xdr:colOff>128587</xdr:colOff>
      <xdr:row>14</xdr:row>
      <xdr:rowOff>189240</xdr:rowOff>
    </xdr:from>
    <xdr:ext cx="587374" cy="234753"/>
    <xdr:pic>
      <xdr:nvPicPr>
        <xdr:cNvPr id="5" name="Immagine 10">
          <a:hlinkClick xmlns:r="http://schemas.openxmlformats.org/officeDocument/2006/relationships" r:id="rId5"/>
          <a:extLst>
            <a:ext uri="{FF2B5EF4-FFF2-40B4-BE49-F238E27FC236}">
              <a16:creationId xmlns:a16="http://schemas.microsoft.com/office/drawing/2014/main" id="{E33B229B-AEEF-4354-ABB2-EB1B16267550}"/>
            </a:ext>
          </a:extLst>
        </xdr:cNvPr>
        <xdr:cNvPicPr>
          <a:picLocks noChangeAspect="1"/>
        </xdr:cNvPicPr>
      </xdr:nvPicPr>
      <xdr:blipFill>
        <a:blip xmlns:r="http://schemas.openxmlformats.org/officeDocument/2006/relationships" r:embed="rId2"/>
        <a:stretch>
          <a:fillRect/>
        </a:stretch>
      </xdr:blipFill>
      <xdr:spPr>
        <a:xfrm>
          <a:off x="6021387" y="3561090"/>
          <a:ext cx="587374" cy="234753"/>
        </a:xfrm>
        <a:prstGeom prst="rect">
          <a:avLst/>
        </a:prstGeom>
      </xdr:spPr>
    </xdr:pic>
    <xdr:clientData/>
  </xdr:oneCellAnchor>
  <xdr:oneCellAnchor>
    <xdr:from>
      <xdr:col>3</xdr:col>
      <xdr:colOff>128587</xdr:colOff>
      <xdr:row>18</xdr:row>
      <xdr:rowOff>180344</xdr:rowOff>
    </xdr:from>
    <xdr:ext cx="587374" cy="234753"/>
    <xdr:pic>
      <xdr:nvPicPr>
        <xdr:cNvPr id="6" name="Immagine 10">
          <a:hlinkClick xmlns:r="http://schemas.openxmlformats.org/officeDocument/2006/relationships" r:id="rId6"/>
          <a:extLst>
            <a:ext uri="{FF2B5EF4-FFF2-40B4-BE49-F238E27FC236}">
              <a16:creationId xmlns:a16="http://schemas.microsoft.com/office/drawing/2014/main" id="{E64C148F-AE43-4242-90B5-75BF5D4B34A1}"/>
            </a:ext>
          </a:extLst>
        </xdr:cNvPr>
        <xdr:cNvPicPr>
          <a:picLocks noChangeAspect="1"/>
        </xdr:cNvPicPr>
      </xdr:nvPicPr>
      <xdr:blipFill>
        <a:blip xmlns:r="http://schemas.openxmlformats.org/officeDocument/2006/relationships" r:embed="rId2"/>
        <a:stretch>
          <a:fillRect/>
        </a:stretch>
      </xdr:blipFill>
      <xdr:spPr>
        <a:xfrm>
          <a:off x="6021387" y="4568194"/>
          <a:ext cx="587374" cy="234753"/>
        </a:xfrm>
        <a:prstGeom prst="rect">
          <a:avLst/>
        </a:prstGeom>
      </xdr:spPr>
    </xdr:pic>
    <xdr:clientData/>
  </xdr:oneCellAnchor>
  <xdr:oneCellAnchor>
    <xdr:from>
      <xdr:col>3</xdr:col>
      <xdr:colOff>128587</xdr:colOff>
      <xdr:row>20</xdr:row>
      <xdr:rowOff>180344</xdr:rowOff>
    </xdr:from>
    <xdr:ext cx="587374" cy="234753"/>
    <xdr:pic>
      <xdr:nvPicPr>
        <xdr:cNvPr id="7" name="Immagine 10">
          <a:hlinkClick xmlns:r="http://schemas.openxmlformats.org/officeDocument/2006/relationships" r:id="rId7"/>
          <a:extLst>
            <a:ext uri="{FF2B5EF4-FFF2-40B4-BE49-F238E27FC236}">
              <a16:creationId xmlns:a16="http://schemas.microsoft.com/office/drawing/2014/main" id="{F5595437-2600-4563-9B8D-409F5264CE2B}"/>
            </a:ext>
          </a:extLst>
        </xdr:cNvPr>
        <xdr:cNvPicPr>
          <a:picLocks noChangeAspect="1"/>
        </xdr:cNvPicPr>
      </xdr:nvPicPr>
      <xdr:blipFill>
        <a:blip xmlns:r="http://schemas.openxmlformats.org/officeDocument/2006/relationships" r:embed="rId2"/>
        <a:stretch>
          <a:fillRect/>
        </a:stretch>
      </xdr:blipFill>
      <xdr:spPr>
        <a:xfrm>
          <a:off x="6021387" y="5076194"/>
          <a:ext cx="587374" cy="234753"/>
        </a:xfrm>
        <a:prstGeom prst="rect">
          <a:avLst/>
        </a:prstGeom>
      </xdr:spPr>
    </xdr:pic>
    <xdr:clientData/>
  </xdr:oneCellAnchor>
  <xdr:oneCellAnchor>
    <xdr:from>
      <xdr:col>3</xdr:col>
      <xdr:colOff>128587</xdr:colOff>
      <xdr:row>22</xdr:row>
      <xdr:rowOff>180344</xdr:rowOff>
    </xdr:from>
    <xdr:ext cx="587374" cy="234753"/>
    <xdr:pic>
      <xdr:nvPicPr>
        <xdr:cNvPr id="8" name="Immagine 10">
          <a:hlinkClick xmlns:r="http://schemas.openxmlformats.org/officeDocument/2006/relationships" r:id="rId8"/>
          <a:extLst>
            <a:ext uri="{FF2B5EF4-FFF2-40B4-BE49-F238E27FC236}">
              <a16:creationId xmlns:a16="http://schemas.microsoft.com/office/drawing/2014/main" id="{E58C5373-170D-46BA-92A6-03BF61D7300B}"/>
            </a:ext>
          </a:extLst>
        </xdr:cNvPr>
        <xdr:cNvPicPr>
          <a:picLocks noChangeAspect="1"/>
        </xdr:cNvPicPr>
      </xdr:nvPicPr>
      <xdr:blipFill>
        <a:blip xmlns:r="http://schemas.openxmlformats.org/officeDocument/2006/relationships" r:embed="rId2"/>
        <a:stretch>
          <a:fillRect/>
        </a:stretch>
      </xdr:blipFill>
      <xdr:spPr>
        <a:xfrm>
          <a:off x="6021387" y="5584194"/>
          <a:ext cx="587374" cy="234753"/>
        </a:xfrm>
        <a:prstGeom prst="rect">
          <a:avLst/>
        </a:prstGeom>
      </xdr:spPr>
    </xdr:pic>
    <xdr:clientData/>
  </xdr:oneCellAnchor>
  <xdr:twoCellAnchor editAs="oneCell">
    <xdr:from>
      <xdr:col>3</xdr:col>
      <xdr:colOff>866775</xdr:colOff>
      <xdr:row>4</xdr:row>
      <xdr:rowOff>228600</xdr:rowOff>
    </xdr:from>
    <xdr:to>
      <xdr:col>3</xdr:col>
      <xdr:colOff>1082675</xdr:colOff>
      <xdr:row>5</xdr:row>
      <xdr:rowOff>196850</xdr:rowOff>
    </xdr:to>
    <xdr:pic>
      <xdr:nvPicPr>
        <xdr:cNvPr id="9" name="Immagine 8">
          <a:extLst>
            <a:ext uri="{FF2B5EF4-FFF2-40B4-BE49-F238E27FC236}">
              <a16:creationId xmlns:a16="http://schemas.microsoft.com/office/drawing/2014/main" id="{F667E1C2-D572-4EF7-8A97-001247B801BA}"/>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6759575" y="1060450"/>
          <a:ext cx="219075" cy="225425"/>
        </a:xfrm>
        <a:prstGeom prst="rect">
          <a:avLst/>
        </a:prstGeom>
      </xdr:spPr>
    </xdr:pic>
    <xdr:clientData/>
  </xdr:twoCellAnchor>
  <xdr:twoCellAnchor>
    <xdr:from>
      <xdr:col>3</xdr:col>
      <xdr:colOff>19050</xdr:colOff>
      <xdr:row>6</xdr:row>
      <xdr:rowOff>25400</xdr:rowOff>
    </xdr:from>
    <xdr:to>
      <xdr:col>3</xdr:col>
      <xdr:colOff>770600</xdr:colOff>
      <xdr:row>7</xdr:row>
      <xdr:rowOff>95400</xdr:rowOff>
    </xdr:to>
    <xdr:grpSp>
      <xdr:nvGrpSpPr>
        <xdr:cNvPr id="10" name="Gruppo 9">
          <a:hlinkClick xmlns:r="http://schemas.openxmlformats.org/officeDocument/2006/relationships" r:id="rId10"/>
          <a:extLst>
            <a:ext uri="{FF2B5EF4-FFF2-40B4-BE49-F238E27FC236}">
              <a16:creationId xmlns:a16="http://schemas.microsoft.com/office/drawing/2014/main" id="{0354141E-0A81-4D6B-96EB-12E1B14E03BE}"/>
            </a:ext>
          </a:extLst>
        </xdr:cNvPr>
        <xdr:cNvGrpSpPr/>
      </xdr:nvGrpSpPr>
      <xdr:grpSpPr>
        <a:xfrm>
          <a:off x="5911850" y="1365250"/>
          <a:ext cx="751550" cy="324000"/>
          <a:chOff x="5638800" y="1390650"/>
          <a:chExt cx="754725" cy="314475"/>
        </a:xfrm>
      </xdr:grpSpPr>
      <xdr:grpSp>
        <xdr:nvGrpSpPr>
          <xdr:cNvPr id="11" name="Gruppo 10">
            <a:extLst>
              <a:ext uri="{FF2B5EF4-FFF2-40B4-BE49-F238E27FC236}">
                <a16:creationId xmlns:a16="http://schemas.microsoft.com/office/drawing/2014/main" id="{7D34B86D-5430-8EEB-0CE1-9BFAFFE950D6}"/>
              </a:ext>
            </a:extLst>
          </xdr:cNvPr>
          <xdr:cNvGrpSpPr/>
        </xdr:nvGrpSpPr>
        <xdr:grpSpPr>
          <a:xfrm>
            <a:off x="5638800" y="1390650"/>
            <a:ext cx="324000" cy="314475"/>
            <a:chOff x="5649448" y="114651"/>
            <a:chExt cx="360000" cy="360000"/>
          </a:xfrm>
          <a:effectLst>
            <a:outerShdw blurRad="50800" dist="38100" dir="2700000" algn="tl" rotWithShape="0">
              <a:prstClr val="black">
                <a:alpha val="40000"/>
              </a:prstClr>
            </a:outerShdw>
          </a:effectLst>
        </xdr:grpSpPr>
        <xdr:sp macro="" textlink="">
          <xdr:nvSpPr>
            <xdr:cNvPr id="15" name="Ovale 14">
              <a:extLst>
                <a:ext uri="{FF2B5EF4-FFF2-40B4-BE49-F238E27FC236}">
                  <a16:creationId xmlns:a16="http://schemas.microsoft.com/office/drawing/2014/main" id="{4AC6066F-8994-8253-3F63-B3B286CD186C}"/>
                </a:ext>
              </a:extLst>
            </xdr:cNvPr>
            <xdr:cNvSpPr/>
          </xdr:nvSpPr>
          <xdr:spPr>
            <a:xfrm>
              <a:off x="5649448" y="114651"/>
              <a:ext cx="360000" cy="360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grpSp>
          <xdr:nvGrpSpPr>
            <xdr:cNvPr id="16" name="Gruppo 15">
              <a:extLst>
                <a:ext uri="{FF2B5EF4-FFF2-40B4-BE49-F238E27FC236}">
                  <a16:creationId xmlns:a16="http://schemas.microsoft.com/office/drawing/2014/main" id="{CDF8E249-C279-D5DA-6669-3D4F61DA4291}"/>
                </a:ext>
              </a:extLst>
            </xdr:cNvPr>
            <xdr:cNvGrpSpPr/>
          </xdr:nvGrpSpPr>
          <xdr:grpSpPr>
            <a:xfrm>
              <a:off x="5667448" y="132651"/>
              <a:ext cx="324000" cy="324000"/>
              <a:chOff x="1521531" y="945094"/>
              <a:chExt cx="324000" cy="324000"/>
            </a:xfrm>
          </xdr:grpSpPr>
          <xdr:pic>
            <xdr:nvPicPr>
              <xdr:cNvPr id="17" name="Immagine 16">
                <a:extLst>
                  <a:ext uri="{FF2B5EF4-FFF2-40B4-BE49-F238E27FC236}">
                    <a16:creationId xmlns:a16="http://schemas.microsoft.com/office/drawing/2014/main" id="{CE595EFC-899E-F17B-8518-E9177C1556CB}"/>
                  </a:ext>
                </a:extLst>
              </xdr:cNvPr>
              <xdr:cNvPicPr>
                <a:picLocks/>
              </xdr:cNvPicPr>
            </xdr:nvPicPr>
            <xdr:blipFill>
              <a:blip xmlns:r="http://schemas.openxmlformats.org/officeDocument/2006/relationships" r:embed="rId11"/>
              <a:stretch>
                <a:fillRect/>
              </a:stretch>
            </xdr:blipFill>
            <xdr:spPr>
              <a:xfrm>
                <a:off x="1570832" y="975748"/>
                <a:ext cx="242348" cy="252000"/>
              </a:xfrm>
              <a:prstGeom prst="rect">
                <a:avLst/>
              </a:prstGeom>
              <a:solidFill>
                <a:schemeClr val="bg1"/>
              </a:solidFill>
            </xdr:spPr>
          </xdr:pic>
          <xdr:sp macro="" textlink="">
            <xdr:nvSpPr>
              <xdr:cNvPr id="18" name="Ovale 17">
                <a:extLst>
                  <a:ext uri="{FF2B5EF4-FFF2-40B4-BE49-F238E27FC236}">
                    <a16:creationId xmlns:a16="http://schemas.microsoft.com/office/drawing/2014/main" id="{89147A7F-FFDA-415A-8173-C37C027B58D9}"/>
                  </a:ext>
                </a:extLst>
              </xdr:cNvPr>
              <xdr:cNvSpPr/>
            </xdr:nvSpPr>
            <xdr:spPr>
              <a:xfrm>
                <a:off x="1521531" y="945094"/>
                <a:ext cx="324000" cy="324000"/>
              </a:xfrm>
              <a:prstGeom prst="ellipse">
                <a:avLst/>
              </a:prstGeom>
              <a:noFill/>
              <a:ln w="38100">
                <a:solidFill>
                  <a:srgbClr val="55BE5A"/>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grpSp>
      </xdr:grpSp>
      <xdr:grpSp>
        <xdr:nvGrpSpPr>
          <xdr:cNvPr id="12" name="Gruppo 11">
            <a:extLst>
              <a:ext uri="{FF2B5EF4-FFF2-40B4-BE49-F238E27FC236}">
                <a16:creationId xmlns:a16="http://schemas.microsoft.com/office/drawing/2014/main" id="{4BED8EE6-7258-D145-AB9B-178F3B14AF9E}"/>
              </a:ext>
            </a:extLst>
          </xdr:cNvPr>
          <xdr:cNvGrpSpPr/>
        </xdr:nvGrpSpPr>
        <xdr:grpSpPr>
          <a:xfrm>
            <a:off x="6105525" y="1407600"/>
            <a:ext cx="288000" cy="288000"/>
            <a:chOff x="1812521" y="1413410"/>
            <a:chExt cx="324000" cy="324000"/>
          </a:xfrm>
          <a:effectLst>
            <a:outerShdw blurRad="50800" dist="38100" dir="2700000" algn="tl" rotWithShape="0">
              <a:prstClr val="black">
                <a:alpha val="40000"/>
              </a:prstClr>
            </a:outerShdw>
          </a:effectLst>
        </xdr:grpSpPr>
        <xdr:sp macro="" textlink="">
          <xdr:nvSpPr>
            <xdr:cNvPr id="13" name="Ovale 12">
              <a:extLst>
                <a:ext uri="{FF2B5EF4-FFF2-40B4-BE49-F238E27FC236}">
                  <a16:creationId xmlns:a16="http://schemas.microsoft.com/office/drawing/2014/main" id="{08414CD3-EC50-A378-3D20-8BA2B6132EAA}"/>
                </a:ext>
              </a:extLst>
            </xdr:cNvPr>
            <xdr:cNvSpPr/>
          </xdr:nvSpPr>
          <xdr:spPr>
            <a:xfrm>
              <a:off x="1812521" y="1413410"/>
              <a:ext cx="324000" cy="324000"/>
            </a:xfrm>
            <a:prstGeom prst="ellipse">
              <a:avLst/>
            </a:prstGeom>
            <a:solidFill>
              <a:srgbClr val="FFFF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it-IT" sz="2000"/>
            </a:p>
          </xdr:txBody>
        </xdr:sp>
        <xdr:pic>
          <xdr:nvPicPr>
            <xdr:cNvPr id="14" name="Immagine 13">
              <a:extLst>
                <a:ext uri="{FF2B5EF4-FFF2-40B4-BE49-F238E27FC236}">
                  <a16:creationId xmlns:a16="http://schemas.microsoft.com/office/drawing/2014/main" id="{C5EE3284-DAB1-59B7-6124-B03BBC487243}"/>
                </a:ext>
              </a:extLst>
            </xdr:cNvPr>
            <xdr:cNvPicPr>
              <a:picLocks noChangeAspect="1"/>
            </xdr:cNvPicPr>
          </xdr:nvPicPr>
          <xdr:blipFill>
            <a:blip xmlns:r="http://schemas.openxmlformats.org/officeDocument/2006/relationships" r:embed="rId12"/>
            <a:stretch>
              <a:fillRect/>
            </a:stretch>
          </xdr:blipFill>
          <xdr:spPr>
            <a:xfrm>
              <a:off x="1880233" y="1484942"/>
              <a:ext cx="196923" cy="175042"/>
            </a:xfrm>
            <a:prstGeom prst="rect">
              <a:avLst/>
            </a:prstGeom>
          </xdr:spPr>
        </xdr:pic>
      </xdr:grpSp>
    </xdr:grpSp>
    <xdr:clientData/>
  </xdr:twoCellAnchor>
  <xdr:twoCellAnchor>
    <xdr:from>
      <xdr:col>3</xdr:col>
      <xdr:colOff>266700</xdr:colOff>
      <xdr:row>8</xdr:row>
      <xdr:rowOff>76625</xdr:rowOff>
    </xdr:from>
    <xdr:to>
      <xdr:col>3</xdr:col>
      <xdr:colOff>554700</xdr:colOff>
      <xdr:row>9</xdr:row>
      <xdr:rowOff>116975</xdr:rowOff>
    </xdr:to>
    <xdr:grpSp>
      <xdr:nvGrpSpPr>
        <xdr:cNvPr id="19" name="Gruppo 18">
          <a:hlinkClick xmlns:r="http://schemas.openxmlformats.org/officeDocument/2006/relationships" r:id="rId13"/>
          <a:extLst>
            <a:ext uri="{FF2B5EF4-FFF2-40B4-BE49-F238E27FC236}">
              <a16:creationId xmlns:a16="http://schemas.microsoft.com/office/drawing/2014/main" id="{2254E67B-32EA-4019-BDD7-4E158BD4C0A6}"/>
            </a:ext>
          </a:extLst>
        </xdr:cNvPr>
        <xdr:cNvGrpSpPr/>
      </xdr:nvGrpSpPr>
      <xdr:grpSpPr>
        <a:xfrm>
          <a:off x="6159500" y="1924475"/>
          <a:ext cx="288000" cy="294350"/>
          <a:chOff x="624094" y="1292888"/>
          <a:chExt cx="324000" cy="327225"/>
        </a:xfrm>
        <a:effectLst>
          <a:outerShdw blurRad="50800" dist="38100" dir="2700000" algn="tl" rotWithShape="0">
            <a:prstClr val="black">
              <a:alpha val="40000"/>
            </a:prstClr>
          </a:outerShdw>
        </a:effectLst>
      </xdr:grpSpPr>
      <xdr:pic>
        <xdr:nvPicPr>
          <xdr:cNvPr id="20" name="Immagine 19">
            <a:extLst>
              <a:ext uri="{FF2B5EF4-FFF2-40B4-BE49-F238E27FC236}">
                <a16:creationId xmlns:a16="http://schemas.microsoft.com/office/drawing/2014/main" id="{8F172561-1668-F8CB-D2F3-8553F517A195}"/>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637559" y="1305094"/>
            <a:ext cx="299268" cy="315019"/>
          </a:xfrm>
          <a:prstGeom prst="ellipse">
            <a:avLst/>
          </a:prstGeom>
          <a:noFill/>
        </xdr:spPr>
      </xdr:pic>
      <xdr:sp macro="" textlink="">
        <xdr:nvSpPr>
          <xdr:cNvPr id="21" name="Ovale 20">
            <a:extLst>
              <a:ext uri="{FF2B5EF4-FFF2-40B4-BE49-F238E27FC236}">
                <a16:creationId xmlns:a16="http://schemas.microsoft.com/office/drawing/2014/main" id="{E8EC5F0E-6F07-9E5C-8F20-178791C6CA47}"/>
              </a:ext>
            </a:extLst>
          </xdr:cNvPr>
          <xdr:cNvSpPr/>
        </xdr:nvSpPr>
        <xdr:spPr>
          <a:xfrm>
            <a:off x="624094" y="1292888"/>
            <a:ext cx="324000" cy="324000"/>
          </a:xfrm>
          <a:prstGeom prst="ellipse">
            <a:avLst/>
          </a:prstGeom>
          <a:noFill/>
          <a:ln w="38100">
            <a:solidFill>
              <a:srgbClr val="0655FA"/>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grpSp>
    <xdr:clientData/>
  </xdr:twoCellAnchor>
  <xdr:twoCellAnchor>
    <xdr:from>
      <xdr:col>3</xdr:col>
      <xdr:colOff>267750</xdr:colOff>
      <xdr:row>10</xdr:row>
      <xdr:rowOff>82550</xdr:rowOff>
    </xdr:from>
    <xdr:to>
      <xdr:col>3</xdr:col>
      <xdr:colOff>558925</xdr:colOff>
      <xdr:row>11</xdr:row>
      <xdr:rowOff>122900</xdr:rowOff>
    </xdr:to>
    <xdr:grpSp>
      <xdr:nvGrpSpPr>
        <xdr:cNvPr id="22" name="Gruppo 21">
          <a:hlinkClick xmlns:r="http://schemas.openxmlformats.org/officeDocument/2006/relationships" r:id="rId15"/>
          <a:extLst>
            <a:ext uri="{FF2B5EF4-FFF2-40B4-BE49-F238E27FC236}">
              <a16:creationId xmlns:a16="http://schemas.microsoft.com/office/drawing/2014/main" id="{6E6ABA59-72A6-4AF0-BA43-65697F925281}"/>
            </a:ext>
          </a:extLst>
        </xdr:cNvPr>
        <xdr:cNvGrpSpPr/>
      </xdr:nvGrpSpPr>
      <xdr:grpSpPr>
        <a:xfrm>
          <a:off x="6160550" y="2438400"/>
          <a:ext cx="291175" cy="294350"/>
          <a:chOff x="6904633" y="1323448"/>
          <a:chExt cx="324000" cy="324000"/>
        </a:xfrm>
        <a:effectLst>
          <a:outerShdw blurRad="50800" dist="38100" dir="2700000" algn="tl" rotWithShape="0">
            <a:prstClr val="black">
              <a:alpha val="40000"/>
            </a:prstClr>
          </a:outerShdw>
        </a:effectLst>
      </xdr:grpSpPr>
      <xdr:sp macro="" textlink="">
        <xdr:nvSpPr>
          <xdr:cNvPr id="23" name="Ovale 22">
            <a:extLst>
              <a:ext uri="{FF2B5EF4-FFF2-40B4-BE49-F238E27FC236}">
                <a16:creationId xmlns:a16="http://schemas.microsoft.com/office/drawing/2014/main" id="{1A4BD51D-FA39-A356-6AC5-660C86A63248}"/>
              </a:ext>
            </a:extLst>
          </xdr:cNvPr>
          <xdr:cNvSpPr/>
        </xdr:nvSpPr>
        <xdr:spPr>
          <a:xfrm>
            <a:off x="6904633" y="1323448"/>
            <a:ext cx="324000" cy="324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it-IT" sz="2000"/>
          </a:p>
        </xdr:txBody>
      </xdr:sp>
      <xdr:grpSp>
        <xdr:nvGrpSpPr>
          <xdr:cNvPr id="24" name="Gruppo 23">
            <a:extLst>
              <a:ext uri="{FF2B5EF4-FFF2-40B4-BE49-F238E27FC236}">
                <a16:creationId xmlns:a16="http://schemas.microsoft.com/office/drawing/2014/main" id="{A6431960-B9D7-9D2C-5E9D-09634F794B5B}"/>
              </a:ext>
            </a:extLst>
          </xdr:cNvPr>
          <xdr:cNvGrpSpPr/>
        </xdr:nvGrpSpPr>
        <xdr:grpSpPr>
          <a:xfrm>
            <a:off x="6904633" y="1323448"/>
            <a:ext cx="324000" cy="324000"/>
            <a:chOff x="1881468" y="894110"/>
            <a:chExt cx="324000" cy="324000"/>
          </a:xfrm>
        </xdr:grpSpPr>
        <xdr:pic>
          <xdr:nvPicPr>
            <xdr:cNvPr id="25" name="Immagine 24">
              <a:extLst>
                <a:ext uri="{FF2B5EF4-FFF2-40B4-BE49-F238E27FC236}">
                  <a16:creationId xmlns:a16="http://schemas.microsoft.com/office/drawing/2014/main" id="{FE82FB00-3EBA-896E-8557-A85D8AE6E890}"/>
                </a:ext>
              </a:extLst>
            </xdr:cNvPr>
            <xdr:cNvPicPr>
              <a:picLocks noChangeAspect="1"/>
            </xdr:cNvPicPr>
          </xdr:nvPicPr>
          <xdr:blipFill>
            <a:blip xmlns:r="http://schemas.openxmlformats.org/officeDocument/2006/relationships" r:embed="rId16"/>
            <a:stretch>
              <a:fillRect/>
            </a:stretch>
          </xdr:blipFill>
          <xdr:spPr>
            <a:xfrm>
              <a:off x="1926993" y="952671"/>
              <a:ext cx="234000" cy="192101"/>
            </a:xfrm>
            <a:prstGeom prst="rect">
              <a:avLst/>
            </a:prstGeom>
            <a:solidFill>
              <a:schemeClr val="bg1"/>
            </a:solidFill>
          </xdr:spPr>
        </xdr:pic>
        <xdr:sp macro="" textlink="">
          <xdr:nvSpPr>
            <xdr:cNvPr id="26" name="Ovale 25">
              <a:extLst>
                <a:ext uri="{FF2B5EF4-FFF2-40B4-BE49-F238E27FC236}">
                  <a16:creationId xmlns:a16="http://schemas.microsoft.com/office/drawing/2014/main" id="{881EBD08-6673-4C3B-53A8-A573DB5C5475}"/>
                </a:ext>
              </a:extLst>
            </xdr:cNvPr>
            <xdr:cNvSpPr/>
          </xdr:nvSpPr>
          <xdr:spPr>
            <a:xfrm>
              <a:off x="1881468" y="894110"/>
              <a:ext cx="324000" cy="324000"/>
            </a:xfrm>
            <a:prstGeom prst="ellipse">
              <a:avLst/>
            </a:prstGeom>
            <a:no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it-IT" sz="2000"/>
            </a:p>
          </xdr:txBody>
        </xdr:sp>
      </xdr:grpSp>
    </xdr:grpSp>
    <xdr:clientData/>
  </xdr:twoCellAnchor>
  <xdr:twoCellAnchor>
    <xdr:from>
      <xdr:col>3</xdr:col>
      <xdr:colOff>266700</xdr:colOff>
      <xdr:row>12</xdr:row>
      <xdr:rowOff>95250</xdr:rowOff>
    </xdr:from>
    <xdr:to>
      <xdr:col>3</xdr:col>
      <xdr:colOff>554700</xdr:colOff>
      <xdr:row>13</xdr:row>
      <xdr:rowOff>135600</xdr:rowOff>
    </xdr:to>
    <xdr:grpSp>
      <xdr:nvGrpSpPr>
        <xdr:cNvPr id="27" name="Gruppo 26">
          <a:hlinkClick xmlns:r="http://schemas.openxmlformats.org/officeDocument/2006/relationships" r:id="rId17"/>
          <a:extLst>
            <a:ext uri="{FF2B5EF4-FFF2-40B4-BE49-F238E27FC236}">
              <a16:creationId xmlns:a16="http://schemas.microsoft.com/office/drawing/2014/main" id="{142EFD2E-4BF7-4D43-9199-A0C44598832D}"/>
            </a:ext>
          </a:extLst>
        </xdr:cNvPr>
        <xdr:cNvGrpSpPr/>
      </xdr:nvGrpSpPr>
      <xdr:grpSpPr>
        <a:xfrm>
          <a:off x="6159500" y="2959100"/>
          <a:ext cx="288000" cy="294350"/>
          <a:chOff x="919120" y="1656703"/>
          <a:chExt cx="324000" cy="324000"/>
        </a:xfrm>
        <a:solidFill>
          <a:srgbClr val="FFFFFF"/>
        </a:solidFill>
        <a:effectLst>
          <a:outerShdw blurRad="50800" dist="38100" dir="2700000" algn="tl" rotWithShape="0">
            <a:prstClr val="black">
              <a:alpha val="40000"/>
            </a:prstClr>
          </a:outerShdw>
        </a:effectLst>
      </xdr:grpSpPr>
      <xdr:sp macro="" textlink="">
        <xdr:nvSpPr>
          <xdr:cNvPr id="28" name="Ovale 27">
            <a:extLst>
              <a:ext uri="{FF2B5EF4-FFF2-40B4-BE49-F238E27FC236}">
                <a16:creationId xmlns:a16="http://schemas.microsoft.com/office/drawing/2014/main" id="{E7D0910D-8FE0-1256-BEC1-A51EFE044BBA}"/>
              </a:ext>
            </a:extLst>
          </xdr:cNvPr>
          <xdr:cNvSpPr/>
        </xdr:nvSpPr>
        <xdr:spPr>
          <a:xfrm>
            <a:off x="919120" y="1656703"/>
            <a:ext cx="324000" cy="324000"/>
          </a:xfrm>
          <a:prstGeom prst="ellipse">
            <a:avLst/>
          </a:prstGeom>
          <a:grpFill/>
          <a:ln w="38100">
            <a:solidFill>
              <a:srgbClr val="461E7D"/>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pic>
        <xdr:nvPicPr>
          <xdr:cNvPr id="29" name="Immagine 28">
            <a:extLst>
              <a:ext uri="{FF2B5EF4-FFF2-40B4-BE49-F238E27FC236}">
                <a16:creationId xmlns:a16="http://schemas.microsoft.com/office/drawing/2014/main" id="{6B96FAAD-F5A4-603C-BE47-02389619FD69}"/>
              </a:ext>
            </a:extLst>
          </xdr:cNvPr>
          <xdr:cNvPicPr>
            <a:picLocks noChangeAspect="1"/>
          </xdr:cNvPicPr>
        </xdr:nvPicPr>
        <xdr:blipFill>
          <a:blip xmlns:r="http://schemas.openxmlformats.org/officeDocument/2006/relationships" r:embed="rId18"/>
          <a:stretch>
            <a:fillRect/>
          </a:stretch>
        </xdr:blipFill>
        <xdr:spPr>
          <a:xfrm>
            <a:off x="993409" y="1729922"/>
            <a:ext cx="181267" cy="180000"/>
          </a:xfrm>
          <a:prstGeom prst="rect">
            <a:avLst/>
          </a:prstGeom>
          <a:grpFill/>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508000</xdr:colOff>
      <xdr:row>1</xdr:row>
      <xdr:rowOff>132773</xdr:rowOff>
    </xdr:from>
    <xdr:to>
      <xdr:col>12</xdr:col>
      <xdr:colOff>9779</xdr:colOff>
      <xdr:row>3</xdr:row>
      <xdr:rowOff>123589</xdr:rowOff>
    </xdr:to>
    <xdr:pic>
      <xdr:nvPicPr>
        <xdr:cNvPr id="3" name="Immagine 6">
          <a:hlinkClick xmlns:r="http://schemas.openxmlformats.org/officeDocument/2006/relationships" r:id="rId1"/>
          <a:extLst>
            <a:ext uri="{FF2B5EF4-FFF2-40B4-BE49-F238E27FC236}">
              <a16:creationId xmlns:a16="http://schemas.microsoft.com/office/drawing/2014/main" id="{0C3ED903-8878-40B4-9853-DD403867E234}"/>
            </a:ext>
          </a:extLst>
        </xdr:cNvPr>
        <xdr:cNvPicPr>
          <a:picLocks noChangeAspect="1"/>
        </xdr:cNvPicPr>
      </xdr:nvPicPr>
      <xdr:blipFill>
        <a:blip xmlns:r="http://schemas.openxmlformats.org/officeDocument/2006/relationships" r:embed="rId2"/>
        <a:stretch>
          <a:fillRect/>
        </a:stretch>
      </xdr:blipFill>
      <xdr:spPr>
        <a:xfrm>
          <a:off x="9727045" y="317500"/>
          <a:ext cx="1101979" cy="365466"/>
        </a:xfrm>
        <a:prstGeom prst="rect">
          <a:avLst/>
        </a:prstGeom>
      </xdr:spPr>
    </xdr:pic>
    <xdr:clientData/>
  </xdr:twoCellAnchor>
  <xdr:twoCellAnchor editAs="oneCell">
    <xdr:from>
      <xdr:col>12</xdr:col>
      <xdr:colOff>38100</xdr:colOff>
      <xdr:row>2</xdr:row>
      <xdr:rowOff>85725</xdr:rowOff>
    </xdr:from>
    <xdr:to>
      <xdr:col>12</xdr:col>
      <xdr:colOff>257175</xdr:colOff>
      <xdr:row>3</xdr:row>
      <xdr:rowOff>114300</xdr:rowOff>
    </xdr:to>
    <xdr:pic>
      <xdr:nvPicPr>
        <xdr:cNvPr id="7" name="Immagine 4">
          <a:extLst>
            <a:ext uri="{FF2B5EF4-FFF2-40B4-BE49-F238E27FC236}">
              <a16:creationId xmlns:a16="http://schemas.microsoft.com/office/drawing/2014/main" id="{41312A16-558E-4F70-8B69-204338AC7B8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468100" y="444500"/>
          <a:ext cx="219075" cy="2127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447675</xdr:colOff>
      <xdr:row>1</xdr:row>
      <xdr:rowOff>142875</xdr:rowOff>
    </xdr:from>
    <xdr:to>
      <xdr:col>10</xdr:col>
      <xdr:colOff>716444</xdr:colOff>
      <xdr:row>3</xdr:row>
      <xdr:rowOff>164080</xdr:rowOff>
    </xdr:to>
    <xdr:pic>
      <xdr:nvPicPr>
        <xdr:cNvPr id="2" name="Immagine 6">
          <a:hlinkClick xmlns:r="http://schemas.openxmlformats.org/officeDocument/2006/relationships" r:id="rId1"/>
          <a:extLst>
            <a:ext uri="{FF2B5EF4-FFF2-40B4-BE49-F238E27FC236}">
              <a16:creationId xmlns:a16="http://schemas.microsoft.com/office/drawing/2014/main" id="{8245DCA4-CD13-4678-B5B4-4CA921FBA6E0}"/>
            </a:ext>
          </a:extLst>
        </xdr:cNvPr>
        <xdr:cNvPicPr>
          <a:picLocks noChangeAspect="1"/>
        </xdr:cNvPicPr>
      </xdr:nvPicPr>
      <xdr:blipFill>
        <a:blip xmlns:r="http://schemas.openxmlformats.org/officeDocument/2006/relationships" r:embed="rId2"/>
        <a:stretch>
          <a:fillRect/>
        </a:stretch>
      </xdr:blipFill>
      <xdr:spPr>
        <a:xfrm>
          <a:off x="8709025" y="327025"/>
          <a:ext cx="1087919" cy="383155"/>
        </a:xfrm>
        <a:prstGeom prst="rect">
          <a:avLst/>
        </a:prstGeom>
      </xdr:spPr>
    </xdr:pic>
    <xdr:clientData/>
  </xdr:twoCellAnchor>
  <xdr:twoCellAnchor>
    <xdr:from>
      <xdr:col>3</xdr:col>
      <xdr:colOff>76200</xdr:colOff>
      <xdr:row>2</xdr:row>
      <xdr:rowOff>6350</xdr:rowOff>
    </xdr:from>
    <xdr:to>
      <xdr:col>4</xdr:col>
      <xdr:colOff>46700</xdr:colOff>
      <xdr:row>3</xdr:row>
      <xdr:rowOff>133500</xdr:rowOff>
    </xdr:to>
    <xdr:grpSp>
      <xdr:nvGrpSpPr>
        <xdr:cNvPr id="3" name="Gruppo 2">
          <a:extLst>
            <a:ext uri="{FF2B5EF4-FFF2-40B4-BE49-F238E27FC236}">
              <a16:creationId xmlns:a16="http://schemas.microsoft.com/office/drawing/2014/main" id="{CAA5B9F6-09E4-4FA9-AD5B-7D0C79E4C334}"/>
            </a:ext>
          </a:extLst>
        </xdr:cNvPr>
        <xdr:cNvGrpSpPr/>
      </xdr:nvGrpSpPr>
      <xdr:grpSpPr>
        <a:xfrm>
          <a:off x="3896783" y="366183"/>
          <a:ext cx="785417" cy="307067"/>
          <a:chOff x="5638800" y="1390650"/>
          <a:chExt cx="754725" cy="314475"/>
        </a:xfrm>
      </xdr:grpSpPr>
      <xdr:grpSp>
        <xdr:nvGrpSpPr>
          <xdr:cNvPr id="4" name="Gruppo 3">
            <a:extLst>
              <a:ext uri="{FF2B5EF4-FFF2-40B4-BE49-F238E27FC236}">
                <a16:creationId xmlns:a16="http://schemas.microsoft.com/office/drawing/2014/main" id="{CA190832-4F28-7533-5619-48F01E428439}"/>
              </a:ext>
            </a:extLst>
          </xdr:cNvPr>
          <xdr:cNvGrpSpPr/>
        </xdr:nvGrpSpPr>
        <xdr:grpSpPr>
          <a:xfrm>
            <a:off x="5638800" y="1390650"/>
            <a:ext cx="324000" cy="314475"/>
            <a:chOff x="5649448" y="114651"/>
            <a:chExt cx="360000" cy="360000"/>
          </a:xfrm>
          <a:effectLst>
            <a:outerShdw blurRad="50800" dist="38100" dir="2700000" algn="tl" rotWithShape="0">
              <a:prstClr val="black">
                <a:alpha val="40000"/>
              </a:prstClr>
            </a:outerShdw>
          </a:effectLst>
        </xdr:grpSpPr>
        <xdr:sp macro="" textlink="">
          <xdr:nvSpPr>
            <xdr:cNvPr id="8" name="Ovale 7">
              <a:extLst>
                <a:ext uri="{FF2B5EF4-FFF2-40B4-BE49-F238E27FC236}">
                  <a16:creationId xmlns:a16="http://schemas.microsoft.com/office/drawing/2014/main" id="{7E0A8C44-5A23-2E28-67F7-1A0848709FDF}"/>
                </a:ext>
              </a:extLst>
            </xdr:cNvPr>
            <xdr:cNvSpPr/>
          </xdr:nvSpPr>
          <xdr:spPr>
            <a:xfrm>
              <a:off x="5649448" y="114651"/>
              <a:ext cx="360000" cy="360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grpSp>
          <xdr:nvGrpSpPr>
            <xdr:cNvPr id="9" name="Gruppo 8">
              <a:extLst>
                <a:ext uri="{FF2B5EF4-FFF2-40B4-BE49-F238E27FC236}">
                  <a16:creationId xmlns:a16="http://schemas.microsoft.com/office/drawing/2014/main" id="{6D77EC71-80AC-2EF9-9111-11B3608F1AC0}"/>
                </a:ext>
              </a:extLst>
            </xdr:cNvPr>
            <xdr:cNvGrpSpPr/>
          </xdr:nvGrpSpPr>
          <xdr:grpSpPr>
            <a:xfrm>
              <a:off x="5667448" y="132651"/>
              <a:ext cx="324000" cy="324000"/>
              <a:chOff x="1521531" y="945094"/>
              <a:chExt cx="324000" cy="324000"/>
            </a:xfrm>
          </xdr:grpSpPr>
          <xdr:pic>
            <xdr:nvPicPr>
              <xdr:cNvPr id="10" name="Immagine 9">
                <a:extLst>
                  <a:ext uri="{FF2B5EF4-FFF2-40B4-BE49-F238E27FC236}">
                    <a16:creationId xmlns:a16="http://schemas.microsoft.com/office/drawing/2014/main" id="{6F6CBF66-52C0-5DBD-D0E9-DE8037E6F7E5}"/>
                  </a:ext>
                </a:extLst>
              </xdr:cNvPr>
              <xdr:cNvPicPr>
                <a:picLocks/>
              </xdr:cNvPicPr>
            </xdr:nvPicPr>
            <xdr:blipFill>
              <a:blip xmlns:r="http://schemas.openxmlformats.org/officeDocument/2006/relationships" r:embed="rId3"/>
              <a:stretch>
                <a:fillRect/>
              </a:stretch>
            </xdr:blipFill>
            <xdr:spPr>
              <a:xfrm>
                <a:off x="1570832" y="975748"/>
                <a:ext cx="242348" cy="252000"/>
              </a:xfrm>
              <a:prstGeom prst="rect">
                <a:avLst/>
              </a:prstGeom>
              <a:solidFill>
                <a:schemeClr val="bg1"/>
              </a:solidFill>
            </xdr:spPr>
          </xdr:pic>
          <xdr:sp macro="" textlink="">
            <xdr:nvSpPr>
              <xdr:cNvPr id="11" name="Ovale 10">
                <a:extLst>
                  <a:ext uri="{FF2B5EF4-FFF2-40B4-BE49-F238E27FC236}">
                    <a16:creationId xmlns:a16="http://schemas.microsoft.com/office/drawing/2014/main" id="{AB3044D1-86AF-A11A-7E4C-42EE1F262A9C}"/>
                  </a:ext>
                </a:extLst>
              </xdr:cNvPr>
              <xdr:cNvSpPr/>
            </xdr:nvSpPr>
            <xdr:spPr>
              <a:xfrm>
                <a:off x="1521531" y="945094"/>
                <a:ext cx="324000" cy="324000"/>
              </a:xfrm>
              <a:prstGeom prst="ellipse">
                <a:avLst/>
              </a:prstGeom>
              <a:noFill/>
              <a:ln w="38100">
                <a:solidFill>
                  <a:srgbClr val="55BE5A"/>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grpSp>
      </xdr:grpSp>
      <xdr:grpSp>
        <xdr:nvGrpSpPr>
          <xdr:cNvPr id="5" name="Gruppo 4">
            <a:extLst>
              <a:ext uri="{FF2B5EF4-FFF2-40B4-BE49-F238E27FC236}">
                <a16:creationId xmlns:a16="http://schemas.microsoft.com/office/drawing/2014/main" id="{8A6B0DAF-0ECA-159B-C0D7-04D5B7D53478}"/>
              </a:ext>
            </a:extLst>
          </xdr:cNvPr>
          <xdr:cNvGrpSpPr/>
        </xdr:nvGrpSpPr>
        <xdr:grpSpPr>
          <a:xfrm>
            <a:off x="6105525" y="1407600"/>
            <a:ext cx="288000" cy="288000"/>
            <a:chOff x="1812521" y="1413410"/>
            <a:chExt cx="324000" cy="324000"/>
          </a:xfrm>
          <a:effectLst>
            <a:outerShdw blurRad="50800" dist="38100" dir="2700000" algn="tl" rotWithShape="0">
              <a:prstClr val="black">
                <a:alpha val="40000"/>
              </a:prstClr>
            </a:outerShdw>
          </a:effectLst>
        </xdr:grpSpPr>
        <xdr:sp macro="" textlink="">
          <xdr:nvSpPr>
            <xdr:cNvPr id="6" name="Ovale 5">
              <a:extLst>
                <a:ext uri="{FF2B5EF4-FFF2-40B4-BE49-F238E27FC236}">
                  <a16:creationId xmlns:a16="http://schemas.microsoft.com/office/drawing/2014/main" id="{CCDA9FB1-96FF-B9EF-CF86-5615A50E30D1}"/>
                </a:ext>
              </a:extLst>
            </xdr:cNvPr>
            <xdr:cNvSpPr/>
          </xdr:nvSpPr>
          <xdr:spPr>
            <a:xfrm>
              <a:off x="1812521" y="1413410"/>
              <a:ext cx="324000" cy="324000"/>
            </a:xfrm>
            <a:prstGeom prst="ellipse">
              <a:avLst/>
            </a:prstGeom>
            <a:solidFill>
              <a:srgbClr val="FFFF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it-IT" sz="2000"/>
            </a:p>
          </xdr:txBody>
        </xdr:sp>
        <xdr:pic>
          <xdr:nvPicPr>
            <xdr:cNvPr id="7" name="Immagine 6">
              <a:extLst>
                <a:ext uri="{FF2B5EF4-FFF2-40B4-BE49-F238E27FC236}">
                  <a16:creationId xmlns:a16="http://schemas.microsoft.com/office/drawing/2014/main" id="{536763F9-3BFF-B3FE-F72B-53BDBA5CCB0F}"/>
                </a:ext>
              </a:extLst>
            </xdr:cNvPr>
            <xdr:cNvPicPr>
              <a:picLocks noChangeAspect="1"/>
            </xdr:cNvPicPr>
          </xdr:nvPicPr>
          <xdr:blipFill>
            <a:blip xmlns:r="http://schemas.openxmlformats.org/officeDocument/2006/relationships" r:embed="rId4"/>
            <a:stretch>
              <a:fillRect/>
            </a:stretch>
          </xdr:blipFill>
          <xdr:spPr>
            <a:xfrm>
              <a:off x="1880233" y="1484942"/>
              <a:ext cx="196923" cy="175042"/>
            </a:xfrm>
            <a:prstGeom prst="rect">
              <a:avLst/>
            </a:prstGeom>
          </xdr:spPr>
        </xdr:pic>
      </xdr:grpSp>
    </xdr:grpSp>
    <xdr:clientData/>
  </xdr:twoCellAnchor>
  <xdr:twoCellAnchor editAs="oneCell">
    <xdr:from>
      <xdr:col>11</xdr:col>
      <xdr:colOff>28575</xdr:colOff>
      <xdr:row>2</xdr:row>
      <xdr:rowOff>123825</xdr:rowOff>
    </xdr:from>
    <xdr:to>
      <xdr:col>11</xdr:col>
      <xdr:colOff>244475</xdr:colOff>
      <xdr:row>3</xdr:row>
      <xdr:rowOff>158750</xdr:rowOff>
    </xdr:to>
    <xdr:pic>
      <xdr:nvPicPr>
        <xdr:cNvPr id="13" name="Immagine 12">
          <a:extLst>
            <a:ext uri="{FF2B5EF4-FFF2-40B4-BE49-F238E27FC236}">
              <a16:creationId xmlns:a16="http://schemas.microsoft.com/office/drawing/2014/main" id="{505F3140-7750-4B47-B781-E7585765A73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9928225" y="492125"/>
          <a:ext cx="219075" cy="2190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8</xdr:col>
      <xdr:colOff>38100</xdr:colOff>
      <xdr:row>2</xdr:row>
      <xdr:rowOff>133350</xdr:rowOff>
    </xdr:from>
    <xdr:ext cx="219075" cy="210454"/>
    <xdr:pic>
      <xdr:nvPicPr>
        <xdr:cNvPr id="5" name="Immagine 10">
          <a:extLst>
            <a:ext uri="{FF2B5EF4-FFF2-40B4-BE49-F238E27FC236}">
              <a16:creationId xmlns:a16="http://schemas.microsoft.com/office/drawing/2014/main" id="{BDE66C3C-DDFC-4B97-90F1-7ABB23C154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16900" y="501650"/>
          <a:ext cx="215900" cy="215900"/>
        </a:xfrm>
        <a:prstGeom prst="rect">
          <a:avLst/>
        </a:prstGeom>
      </xdr:spPr>
    </xdr:pic>
    <xdr:clientData/>
  </xdr:oneCellAnchor>
  <xdr:twoCellAnchor>
    <xdr:from>
      <xdr:col>4</xdr:col>
      <xdr:colOff>57150</xdr:colOff>
      <xdr:row>2</xdr:row>
      <xdr:rowOff>6350</xdr:rowOff>
    </xdr:from>
    <xdr:to>
      <xdr:col>4</xdr:col>
      <xdr:colOff>345150</xdr:colOff>
      <xdr:row>3</xdr:row>
      <xdr:rowOff>103850</xdr:rowOff>
    </xdr:to>
    <xdr:grpSp>
      <xdr:nvGrpSpPr>
        <xdr:cNvPr id="2" name="Gruppo 11">
          <a:extLst>
            <a:ext uri="{FF2B5EF4-FFF2-40B4-BE49-F238E27FC236}">
              <a16:creationId xmlns:a16="http://schemas.microsoft.com/office/drawing/2014/main" id="{78123904-BE5B-40DC-81D1-709A4B199654}"/>
            </a:ext>
          </a:extLst>
        </xdr:cNvPr>
        <xdr:cNvGrpSpPr/>
      </xdr:nvGrpSpPr>
      <xdr:grpSpPr>
        <a:xfrm>
          <a:off x="4311650" y="374650"/>
          <a:ext cx="288000" cy="288000"/>
          <a:chOff x="624094" y="1292888"/>
          <a:chExt cx="324000" cy="327225"/>
        </a:xfrm>
        <a:effectLst>
          <a:outerShdw blurRad="50800" dist="38100" dir="2700000" algn="tl" rotWithShape="0">
            <a:prstClr val="black">
              <a:alpha val="40000"/>
            </a:prstClr>
          </a:outerShdw>
        </a:effectLst>
      </xdr:grpSpPr>
      <xdr:pic>
        <xdr:nvPicPr>
          <xdr:cNvPr id="3" name="Immagine 12">
            <a:extLst>
              <a:ext uri="{FF2B5EF4-FFF2-40B4-BE49-F238E27FC236}">
                <a16:creationId xmlns:a16="http://schemas.microsoft.com/office/drawing/2014/main" id="{877CA97A-01EB-D3E6-6923-6A4E502D024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7559" y="1305094"/>
            <a:ext cx="299268" cy="315019"/>
          </a:xfrm>
          <a:prstGeom prst="ellipse">
            <a:avLst/>
          </a:prstGeom>
          <a:noFill/>
        </xdr:spPr>
      </xdr:pic>
      <xdr:sp macro="" textlink="">
        <xdr:nvSpPr>
          <xdr:cNvPr id="4" name="Ovale 13">
            <a:extLst>
              <a:ext uri="{FF2B5EF4-FFF2-40B4-BE49-F238E27FC236}">
                <a16:creationId xmlns:a16="http://schemas.microsoft.com/office/drawing/2014/main" id="{B891AD9D-2E35-1A44-F829-BECEBA0118A2}"/>
              </a:ext>
            </a:extLst>
          </xdr:cNvPr>
          <xdr:cNvSpPr/>
        </xdr:nvSpPr>
        <xdr:spPr>
          <a:xfrm>
            <a:off x="624094" y="1292888"/>
            <a:ext cx="324000" cy="324000"/>
          </a:xfrm>
          <a:prstGeom prst="ellipse">
            <a:avLst/>
          </a:prstGeom>
          <a:noFill/>
          <a:ln w="38100">
            <a:solidFill>
              <a:srgbClr val="0655FA"/>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grpSp>
    <xdr:clientData/>
  </xdr:twoCellAnchor>
  <xdr:twoCellAnchor editAs="oneCell">
    <xdr:from>
      <xdr:col>6</xdr:col>
      <xdr:colOff>761871</xdr:colOff>
      <xdr:row>1</xdr:row>
      <xdr:rowOff>137712</xdr:rowOff>
    </xdr:from>
    <xdr:to>
      <xdr:col>8</xdr:col>
      <xdr:colOff>16808</xdr:colOff>
      <xdr:row>3</xdr:row>
      <xdr:rowOff>145650</xdr:rowOff>
    </xdr:to>
    <xdr:pic>
      <xdr:nvPicPr>
        <xdr:cNvPr id="16" name="Immagine 6">
          <a:hlinkClick xmlns:r="http://schemas.openxmlformats.org/officeDocument/2006/relationships" r:id="rId3"/>
          <a:extLst>
            <a:ext uri="{FF2B5EF4-FFF2-40B4-BE49-F238E27FC236}">
              <a16:creationId xmlns:a16="http://schemas.microsoft.com/office/drawing/2014/main" id="{B861788A-FDA6-2C06-E8A4-E7DE06FD17FC}"/>
            </a:ext>
          </a:extLst>
        </xdr:cNvPr>
        <xdr:cNvPicPr>
          <a:picLocks noChangeAspect="1"/>
        </xdr:cNvPicPr>
      </xdr:nvPicPr>
      <xdr:blipFill>
        <a:blip xmlns:r="http://schemas.openxmlformats.org/officeDocument/2006/relationships" r:embed="rId4"/>
        <a:stretch>
          <a:fillRect/>
        </a:stretch>
      </xdr:blipFill>
      <xdr:spPr>
        <a:xfrm>
          <a:off x="7039595" y="323566"/>
          <a:ext cx="1102787" cy="37623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42141</xdr:colOff>
      <xdr:row>2</xdr:row>
      <xdr:rowOff>226001</xdr:rowOff>
    </xdr:from>
    <xdr:to>
      <xdr:col>10</xdr:col>
      <xdr:colOff>254866</xdr:colOff>
      <xdr:row>3</xdr:row>
      <xdr:rowOff>188767</xdr:rowOff>
    </xdr:to>
    <xdr:pic>
      <xdr:nvPicPr>
        <xdr:cNvPr id="113" name="Immagine 9">
          <a:extLst>
            <a:ext uri="{FF2B5EF4-FFF2-40B4-BE49-F238E27FC236}">
              <a16:creationId xmlns:a16="http://schemas.microsoft.com/office/drawing/2014/main" id="{A42D962D-9AFD-45BB-9B38-0A8A561D51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83914" y="595456"/>
          <a:ext cx="215900" cy="229466"/>
        </a:xfrm>
        <a:prstGeom prst="rect">
          <a:avLst/>
        </a:prstGeom>
      </xdr:spPr>
    </xdr:pic>
    <xdr:clientData/>
  </xdr:twoCellAnchor>
  <xdr:twoCellAnchor>
    <xdr:from>
      <xdr:col>1</xdr:col>
      <xdr:colOff>943841</xdr:colOff>
      <xdr:row>2</xdr:row>
      <xdr:rowOff>53686</xdr:rowOff>
    </xdr:from>
    <xdr:to>
      <xdr:col>1</xdr:col>
      <xdr:colOff>1267841</xdr:colOff>
      <xdr:row>3</xdr:row>
      <xdr:rowOff>112141</xdr:rowOff>
    </xdr:to>
    <xdr:grpSp>
      <xdr:nvGrpSpPr>
        <xdr:cNvPr id="107" name="Gruppo 16">
          <a:extLst>
            <a:ext uri="{FF2B5EF4-FFF2-40B4-BE49-F238E27FC236}">
              <a16:creationId xmlns:a16="http://schemas.microsoft.com/office/drawing/2014/main" id="{25A17B5A-2CD5-414B-8574-F9E39181F575}"/>
            </a:ext>
          </a:extLst>
        </xdr:cNvPr>
        <xdr:cNvGrpSpPr/>
      </xdr:nvGrpSpPr>
      <xdr:grpSpPr>
        <a:xfrm>
          <a:off x="1585191" y="421986"/>
          <a:ext cx="324000" cy="325155"/>
          <a:chOff x="6904633" y="1323448"/>
          <a:chExt cx="324000" cy="324000"/>
        </a:xfrm>
        <a:effectLst>
          <a:outerShdw blurRad="50800" dist="38100" dir="2700000" algn="tl" rotWithShape="0">
            <a:prstClr val="black">
              <a:alpha val="40000"/>
            </a:prstClr>
          </a:outerShdw>
        </a:effectLst>
      </xdr:grpSpPr>
      <xdr:sp macro="" textlink="">
        <xdr:nvSpPr>
          <xdr:cNvPr id="108" name="Ovale 17">
            <a:extLst>
              <a:ext uri="{FF2B5EF4-FFF2-40B4-BE49-F238E27FC236}">
                <a16:creationId xmlns:a16="http://schemas.microsoft.com/office/drawing/2014/main" id="{7872A433-65A5-0B22-7C08-211EAD6D7BAA}"/>
              </a:ext>
            </a:extLst>
          </xdr:cNvPr>
          <xdr:cNvSpPr/>
        </xdr:nvSpPr>
        <xdr:spPr>
          <a:xfrm>
            <a:off x="6904633" y="1323448"/>
            <a:ext cx="324000" cy="324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it-IT" sz="2000"/>
          </a:p>
        </xdr:txBody>
      </xdr:sp>
      <xdr:grpSp>
        <xdr:nvGrpSpPr>
          <xdr:cNvPr id="109" name="Gruppo 18">
            <a:extLst>
              <a:ext uri="{FF2B5EF4-FFF2-40B4-BE49-F238E27FC236}">
                <a16:creationId xmlns:a16="http://schemas.microsoft.com/office/drawing/2014/main" id="{312D6B56-AE7C-5AB7-7981-D13D70D4FD12}"/>
              </a:ext>
            </a:extLst>
          </xdr:cNvPr>
          <xdr:cNvGrpSpPr/>
        </xdr:nvGrpSpPr>
        <xdr:grpSpPr>
          <a:xfrm>
            <a:off x="6904633" y="1323448"/>
            <a:ext cx="324000" cy="324000"/>
            <a:chOff x="1881468" y="894110"/>
            <a:chExt cx="324000" cy="324000"/>
          </a:xfrm>
        </xdr:grpSpPr>
        <xdr:pic>
          <xdr:nvPicPr>
            <xdr:cNvPr id="110" name="Immagine 19">
              <a:extLst>
                <a:ext uri="{FF2B5EF4-FFF2-40B4-BE49-F238E27FC236}">
                  <a16:creationId xmlns:a16="http://schemas.microsoft.com/office/drawing/2014/main" id="{907673B0-3611-AD2E-BC01-EAEB0E4F4865}"/>
                </a:ext>
              </a:extLst>
            </xdr:cNvPr>
            <xdr:cNvPicPr>
              <a:picLocks noChangeAspect="1"/>
            </xdr:cNvPicPr>
          </xdr:nvPicPr>
          <xdr:blipFill>
            <a:blip xmlns:r="http://schemas.openxmlformats.org/officeDocument/2006/relationships" r:embed="rId2"/>
            <a:stretch>
              <a:fillRect/>
            </a:stretch>
          </xdr:blipFill>
          <xdr:spPr>
            <a:xfrm>
              <a:off x="1926993" y="952671"/>
              <a:ext cx="234000" cy="192101"/>
            </a:xfrm>
            <a:prstGeom prst="rect">
              <a:avLst/>
            </a:prstGeom>
            <a:solidFill>
              <a:schemeClr val="bg1"/>
            </a:solidFill>
          </xdr:spPr>
        </xdr:pic>
        <xdr:sp macro="" textlink="">
          <xdr:nvSpPr>
            <xdr:cNvPr id="111" name="Ovale 20">
              <a:extLst>
                <a:ext uri="{FF2B5EF4-FFF2-40B4-BE49-F238E27FC236}">
                  <a16:creationId xmlns:a16="http://schemas.microsoft.com/office/drawing/2014/main" id="{9DCA79D7-33A4-A284-18A1-A1CB3ABC0A0E}"/>
                </a:ext>
              </a:extLst>
            </xdr:cNvPr>
            <xdr:cNvSpPr/>
          </xdr:nvSpPr>
          <xdr:spPr>
            <a:xfrm>
              <a:off x="1881468" y="894110"/>
              <a:ext cx="324000" cy="324000"/>
            </a:xfrm>
            <a:prstGeom prst="ellipse">
              <a:avLst/>
            </a:prstGeom>
            <a:no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algn="ctr"/>
              <a:endParaRPr lang="it-IT" sz="2000"/>
            </a:p>
          </xdr:txBody>
        </xdr:sp>
      </xdr:grpSp>
    </xdr:grpSp>
    <xdr:clientData/>
  </xdr:twoCellAnchor>
  <xdr:oneCellAnchor>
    <xdr:from>
      <xdr:col>8</xdr:col>
      <xdr:colOff>524453</xdr:colOff>
      <xdr:row>2</xdr:row>
      <xdr:rowOff>21647</xdr:rowOff>
    </xdr:from>
    <xdr:ext cx="1087053" cy="372186"/>
    <xdr:pic>
      <xdr:nvPicPr>
        <xdr:cNvPr id="106" name="Immagine 6">
          <a:hlinkClick xmlns:r="http://schemas.openxmlformats.org/officeDocument/2006/relationships" r:id="rId3"/>
          <a:extLst>
            <a:ext uri="{FF2B5EF4-FFF2-40B4-BE49-F238E27FC236}">
              <a16:creationId xmlns:a16="http://schemas.microsoft.com/office/drawing/2014/main" id="{20455390-D531-9540-6D5D-7048CC17CB7C}"/>
            </a:ext>
          </a:extLst>
        </xdr:cNvPr>
        <xdr:cNvPicPr>
          <a:picLocks noChangeAspect="1"/>
        </xdr:cNvPicPr>
      </xdr:nvPicPr>
      <xdr:blipFill>
        <a:blip xmlns:r="http://schemas.openxmlformats.org/officeDocument/2006/relationships" r:embed="rId4"/>
        <a:stretch>
          <a:fillRect/>
        </a:stretch>
      </xdr:blipFill>
      <xdr:spPr>
        <a:xfrm>
          <a:off x="7561408" y="391102"/>
          <a:ext cx="1087053" cy="372186"/>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8</xdr:col>
      <xdr:colOff>781050</xdr:colOff>
      <xdr:row>1</xdr:row>
      <xdr:rowOff>161925</xdr:rowOff>
    </xdr:from>
    <xdr:ext cx="1094269" cy="386330"/>
    <xdr:pic>
      <xdr:nvPicPr>
        <xdr:cNvPr id="24" name="Immagine 6">
          <a:hlinkClick xmlns:r="http://schemas.openxmlformats.org/officeDocument/2006/relationships" r:id="rId1"/>
          <a:extLst>
            <a:ext uri="{FF2B5EF4-FFF2-40B4-BE49-F238E27FC236}">
              <a16:creationId xmlns:a16="http://schemas.microsoft.com/office/drawing/2014/main" id="{5713D4ED-CD1C-7D18-E100-2CA5A5D796DA}"/>
            </a:ext>
          </a:extLst>
        </xdr:cNvPr>
        <xdr:cNvPicPr>
          <a:picLocks noChangeAspect="1"/>
        </xdr:cNvPicPr>
      </xdr:nvPicPr>
      <xdr:blipFill>
        <a:blip xmlns:r="http://schemas.openxmlformats.org/officeDocument/2006/relationships" r:embed="rId2"/>
        <a:stretch>
          <a:fillRect/>
        </a:stretch>
      </xdr:blipFill>
      <xdr:spPr>
        <a:xfrm>
          <a:off x="8915400" y="346075"/>
          <a:ext cx="1094269" cy="386330"/>
        </a:xfrm>
        <a:prstGeom prst="rect">
          <a:avLst/>
        </a:prstGeom>
      </xdr:spPr>
    </xdr:pic>
    <xdr:clientData/>
  </xdr:oneCellAnchor>
  <xdr:twoCellAnchor editAs="oneCell">
    <xdr:from>
      <xdr:col>10</xdr:col>
      <xdr:colOff>19050</xdr:colOff>
      <xdr:row>2</xdr:row>
      <xdr:rowOff>95250</xdr:rowOff>
    </xdr:from>
    <xdr:to>
      <xdr:col>10</xdr:col>
      <xdr:colOff>238125</xdr:colOff>
      <xdr:row>3</xdr:row>
      <xdr:rowOff>76200</xdr:rowOff>
    </xdr:to>
    <xdr:pic>
      <xdr:nvPicPr>
        <xdr:cNvPr id="28" name="Immagine 7">
          <a:extLst>
            <a:ext uri="{FF2B5EF4-FFF2-40B4-BE49-F238E27FC236}">
              <a16:creationId xmlns:a16="http://schemas.microsoft.com/office/drawing/2014/main" id="{75332291-3E22-4EFA-B38D-04267A72365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801100" y="457200"/>
          <a:ext cx="215900" cy="209550"/>
        </a:xfrm>
        <a:prstGeom prst="rect">
          <a:avLst/>
        </a:prstGeom>
      </xdr:spPr>
    </xdr:pic>
    <xdr:clientData/>
  </xdr:twoCellAnchor>
  <xdr:oneCellAnchor>
    <xdr:from>
      <xdr:col>10</xdr:col>
      <xdr:colOff>19050</xdr:colOff>
      <xdr:row>2</xdr:row>
      <xdr:rowOff>95250</xdr:rowOff>
    </xdr:from>
    <xdr:ext cx="219075" cy="209550"/>
    <xdr:pic>
      <xdr:nvPicPr>
        <xdr:cNvPr id="29" name="Immagine 8">
          <a:extLst>
            <a:ext uri="{FF2B5EF4-FFF2-40B4-BE49-F238E27FC236}">
              <a16:creationId xmlns:a16="http://schemas.microsoft.com/office/drawing/2014/main" id="{E5D8DB2D-48E7-4B7E-B876-F085222C846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801100" y="457200"/>
          <a:ext cx="219075" cy="209550"/>
        </a:xfrm>
        <a:prstGeom prst="rect">
          <a:avLst/>
        </a:prstGeom>
      </xdr:spPr>
    </xdr:pic>
    <xdr:clientData/>
  </xdr:oneCellAnchor>
  <xdr:twoCellAnchor>
    <xdr:from>
      <xdr:col>5</xdr:col>
      <xdr:colOff>384175</xdr:colOff>
      <xdr:row>1</xdr:row>
      <xdr:rowOff>165100</xdr:rowOff>
    </xdr:from>
    <xdr:to>
      <xdr:col>5</xdr:col>
      <xdr:colOff>708175</xdr:colOff>
      <xdr:row>3</xdr:row>
      <xdr:rowOff>78450</xdr:rowOff>
    </xdr:to>
    <xdr:grpSp>
      <xdr:nvGrpSpPr>
        <xdr:cNvPr id="30" name="Gruppo 9">
          <a:hlinkClick xmlns:r="http://schemas.openxmlformats.org/officeDocument/2006/relationships" r:id="rId4"/>
          <a:extLst>
            <a:ext uri="{FF2B5EF4-FFF2-40B4-BE49-F238E27FC236}">
              <a16:creationId xmlns:a16="http://schemas.microsoft.com/office/drawing/2014/main" id="{B32A04A5-CBDB-EE68-FCD6-B63E8078E8FA}"/>
            </a:ext>
          </a:extLst>
        </xdr:cNvPr>
        <xdr:cNvGrpSpPr/>
      </xdr:nvGrpSpPr>
      <xdr:grpSpPr>
        <a:xfrm>
          <a:off x="5711825" y="349250"/>
          <a:ext cx="324000" cy="326100"/>
          <a:chOff x="919120" y="1656703"/>
          <a:chExt cx="324000" cy="324000"/>
        </a:xfrm>
        <a:solidFill>
          <a:srgbClr val="FFFFFF"/>
        </a:solidFill>
        <a:effectLst>
          <a:outerShdw blurRad="50800" dist="38100" dir="2700000" algn="tl" rotWithShape="0">
            <a:prstClr val="black">
              <a:alpha val="40000"/>
            </a:prstClr>
          </a:outerShdw>
        </a:effectLst>
      </xdr:grpSpPr>
      <xdr:sp macro="" textlink="">
        <xdr:nvSpPr>
          <xdr:cNvPr id="31" name="Ovale 10">
            <a:extLst>
              <a:ext uri="{FF2B5EF4-FFF2-40B4-BE49-F238E27FC236}">
                <a16:creationId xmlns:a16="http://schemas.microsoft.com/office/drawing/2014/main" id="{1804CBBE-C057-5429-1730-D01472364FAE}"/>
              </a:ext>
            </a:extLst>
          </xdr:cNvPr>
          <xdr:cNvSpPr/>
        </xdr:nvSpPr>
        <xdr:spPr>
          <a:xfrm>
            <a:off x="919120" y="1656703"/>
            <a:ext cx="324000" cy="324000"/>
          </a:xfrm>
          <a:prstGeom prst="ellipse">
            <a:avLst/>
          </a:prstGeom>
          <a:grpFill/>
          <a:ln w="38100">
            <a:solidFill>
              <a:srgbClr val="461E7D"/>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n-US"/>
            </a:defPPr>
            <a:lvl1pPr marL="0" algn="l" defTabSz="685800" rtl="0" eaLnBrk="1" latinLnBrk="0" hangingPunct="1">
              <a:defRPr sz="1400" kern="1200">
                <a:solidFill>
                  <a:schemeClr val="lt1"/>
                </a:solidFill>
                <a:latin typeface="+mn-lt"/>
                <a:ea typeface="+mn-ea"/>
                <a:cs typeface="+mn-cs"/>
              </a:defRPr>
            </a:lvl1pPr>
            <a:lvl2pPr marL="342900" algn="l" defTabSz="685800" rtl="0" eaLnBrk="1" latinLnBrk="0" hangingPunct="1">
              <a:defRPr sz="1400" kern="1200">
                <a:solidFill>
                  <a:schemeClr val="lt1"/>
                </a:solidFill>
                <a:latin typeface="+mn-lt"/>
                <a:ea typeface="+mn-ea"/>
                <a:cs typeface="+mn-cs"/>
              </a:defRPr>
            </a:lvl2pPr>
            <a:lvl3pPr marL="685800" algn="l" defTabSz="685800" rtl="0" eaLnBrk="1" latinLnBrk="0" hangingPunct="1">
              <a:defRPr sz="1400" kern="1200">
                <a:solidFill>
                  <a:schemeClr val="lt1"/>
                </a:solidFill>
                <a:latin typeface="+mn-lt"/>
                <a:ea typeface="+mn-ea"/>
                <a:cs typeface="+mn-cs"/>
              </a:defRPr>
            </a:lvl3pPr>
            <a:lvl4pPr marL="1028700" algn="l" defTabSz="685800" rtl="0" eaLnBrk="1" latinLnBrk="0" hangingPunct="1">
              <a:defRPr sz="1400" kern="1200">
                <a:solidFill>
                  <a:schemeClr val="lt1"/>
                </a:solidFill>
                <a:latin typeface="+mn-lt"/>
                <a:ea typeface="+mn-ea"/>
                <a:cs typeface="+mn-cs"/>
              </a:defRPr>
            </a:lvl4pPr>
            <a:lvl5pPr marL="1371600" algn="l" defTabSz="685800" rtl="0" eaLnBrk="1" latinLnBrk="0" hangingPunct="1">
              <a:defRPr sz="1400" kern="1200">
                <a:solidFill>
                  <a:schemeClr val="lt1"/>
                </a:solidFill>
                <a:latin typeface="+mn-lt"/>
                <a:ea typeface="+mn-ea"/>
                <a:cs typeface="+mn-cs"/>
              </a:defRPr>
            </a:lvl5pPr>
            <a:lvl6pPr marL="1714500" algn="l" defTabSz="685800" rtl="0" eaLnBrk="1" latinLnBrk="0" hangingPunct="1">
              <a:defRPr sz="1400" kern="1200">
                <a:solidFill>
                  <a:schemeClr val="lt1"/>
                </a:solidFill>
                <a:latin typeface="+mn-lt"/>
                <a:ea typeface="+mn-ea"/>
                <a:cs typeface="+mn-cs"/>
              </a:defRPr>
            </a:lvl6pPr>
            <a:lvl7pPr marL="2057400" algn="l" defTabSz="685800" rtl="0" eaLnBrk="1" latinLnBrk="0" hangingPunct="1">
              <a:defRPr sz="1400" kern="1200">
                <a:solidFill>
                  <a:schemeClr val="lt1"/>
                </a:solidFill>
                <a:latin typeface="+mn-lt"/>
                <a:ea typeface="+mn-ea"/>
                <a:cs typeface="+mn-cs"/>
              </a:defRPr>
            </a:lvl7pPr>
            <a:lvl8pPr marL="2400300" algn="l" defTabSz="685800" rtl="0" eaLnBrk="1" latinLnBrk="0" hangingPunct="1">
              <a:defRPr sz="1400" kern="1200">
                <a:solidFill>
                  <a:schemeClr val="lt1"/>
                </a:solidFill>
                <a:latin typeface="+mn-lt"/>
                <a:ea typeface="+mn-ea"/>
                <a:cs typeface="+mn-cs"/>
              </a:defRPr>
            </a:lvl8pPr>
            <a:lvl9pPr marL="2743200" algn="l" defTabSz="685800" rtl="0" eaLnBrk="1" latinLnBrk="0" hangingPunct="1">
              <a:defRPr sz="1400" kern="1200">
                <a:solidFill>
                  <a:schemeClr val="lt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endParaRPr kumimoji="0" lang="it-IT" sz="2000" b="0" i="0" u="none" strike="noStrike" kern="1200" cap="none" spc="0" normalizeH="0" baseline="0">
              <a:ln>
                <a:noFill/>
              </a:ln>
              <a:solidFill>
                <a:prstClr val="white"/>
              </a:solidFill>
              <a:effectLst/>
              <a:uLnTx/>
              <a:uFillTx/>
              <a:latin typeface="Arial"/>
              <a:ea typeface="+mn-ea"/>
              <a:cs typeface="+mn-cs"/>
            </a:endParaRPr>
          </a:p>
        </xdr:txBody>
      </xdr:sp>
      <xdr:pic>
        <xdr:nvPicPr>
          <xdr:cNvPr id="32" name="Immagine 11">
            <a:extLst>
              <a:ext uri="{FF2B5EF4-FFF2-40B4-BE49-F238E27FC236}">
                <a16:creationId xmlns:a16="http://schemas.microsoft.com/office/drawing/2014/main" id="{5A1E5B48-A788-D2BE-DAF1-49827A7F0A34}"/>
              </a:ext>
            </a:extLst>
          </xdr:cNvPr>
          <xdr:cNvPicPr>
            <a:picLocks noChangeAspect="1"/>
          </xdr:cNvPicPr>
        </xdr:nvPicPr>
        <xdr:blipFill>
          <a:blip xmlns:r="http://schemas.openxmlformats.org/officeDocument/2006/relationships" r:embed="rId5"/>
          <a:stretch>
            <a:fillRect/>
          </a:stretch>
        </xdr:blipFill>
        <xdr:spPr>
          <a:xfrm>
            <a:off x="993409" y="1729922"/>
            <a:ext cx="181267" cy="180000"/>
          </a:xfrm>
          <a:prstGeom prst="rect">
            <a:avLst/>
          </a:prstGeom>
          <a:grpFill/>
        </xdr:spPr>
      </xdr:pic>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16</xdr:col>
      <xdr:colOff>142875</xdr:colOff>
      <xdr:row>1</xdr:row>
      <xdr:rowOff>142875</xdr:rowOff>
    </xdr:from>
    <xdr:to>
      <xdr:col>17</xdr:col>
      <xdr:colOff>573568</xdr:colOff>
      <xdr:row>3</xdr:row>
      <xdr:rowOff>141855</xdr:rowOff>
    </xdr:to>
    <xdr:pic>
      <xdr:nvPicPr>
        <xdr:cNvPr id="2" name="Immagine 6">
          <a:hlinkClick xmlns:r="http://schemas.openxmlformats.org/officeDocument/2006/relationships" r:id="rId1"/>
          <a:extLst>
            <a:ext uri="{FF2B5EF4-FFF2-40B4-BE49-F238E27FC236}">
              <a16:creationId xmlns:a16="http://schemas.microsoft.com/office/drawing/2014/main" id="{DE36E793-AC03-4A6E-9E36-E9C201BB09DB}"/>
            </a:ext>
          </a:extLst>
        </xdr:cNvPr>
        <xdr:cNvPicPr>
          <a:picLocks noChangeAspect="1"/>
        </xdr:cNvPicPr>
      </xdr:nvPicPr>
      <xdr:blipFill>
        <a:blip xmlns:r="http://schemas.openxmlformats.org/officeDocument/2006/relationships" r:embed="rId2"/>
        <a:stretch>
          <a:fillRect/>
        </a:stretch>
      </xdr:blipFill>
      <xdr:spPr>
        <a:xfrm>
          <a:off x="16522700" y="320675"/>
          <a:ext cx="1078393" cy="373630"/>
        </a:xfrm>
        <a:prstGeom prst="rect">
          <a:avLst/>
        </a:prstGeom>
      </xdr:spPr>
    </xdr:pic>
    <xdr:clientData/>
  </xdr:twoCellAnchor>
  <xdr:twoCellAnchor editAs="oneCell">
    <xdr:from>
      <xdr:col>18</xdr:col>
      <xdr:colOff>16283</xdr:colOff>
      <xdr:row>2</xdr:row>
      <xdr:rowOff>122116</xdr:rowOff>
    </xdr:from>
    <xdr:to>
      <xdr:col>18</xdr:col>
      <xdr:colOff>238533</xdr:colOff>
      <xdr:row>3</xdr:row>
      <xdr:rowOff>152808</xdr:rowOff>
    </xdr:to>
    <xdr:pic>
      <xdr:nvPicPr>
        <xdr:cNvPr id="7" name="Immagine 2">
          <a:extLst>
            <a:ext uri="{FF2B5EF4-FFF2-40B4-BE49-F238E27FC236}">
              <a16:creationId xmlns:a16="http://schemas.microsoft.com/office/drawing/2014/main" id="{D9AAEF5F-3FC6-41A1-93EB-DC0CF0CE483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054104" y="496603"/>
          <a:ext cx="219075" cy="20849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38100</xdr:colOff>
      <xdr:row>1</xdr:row>
      <xdr:rowOff>142875</xdr:rowOff>
    </xdr:from>
    <xdr:to>
      <xdr:col>4</xdr:col>
      <xdr:colOff>302635</xdr:colOff>
      <xdr:row>3</xdr:row>
      <xdr:rowOff>164080</xdr:rowOff>
    </xdr:to>
    <xdr:pic>
      <xdr:nvPicPr>
        <xdr:cNvPr id="4" name="Immagine 6">
          <a:hlinkClick xmlns:r="http://schemas.openxmlformats.org/officeDocument/2006/relationships" r:id="rId1"/>
          <a:extLst>
            <a:ext uri="{FF2B5EF4-FFF2-40B4-BE49-F238E27FC236}">
              <a16:creationId xmlns:a16="http://schemas.microsoft.com/office/drawing/2014/main" id="{6E81829F-813A-45E4-B3CD-A8525E273D30}"/>
            </a:ext>
          </a:extLst>
        </xdr:cNvPr>
        <xdr:cNvPicPr>
          <a:picLocks noChangeAspect="1"/>
        </xdr:cNvPicPr>
      </xdr:nvPicPr>
      <xdr:blipFill>
        <a:blip xmlns:r="http://schemas.openxmlformats.org/officeDocument/2006/relationships" r:embed="rId2"/>
        <a:stretch>
          <a:fillRect/>
        </a:stretch>
      </xdr:blipFill>
      <xdr:spPr>
        <a:xfrm>
          <a:off x="3117850" y="327025"/>
          <a:ext cx="1087919" cy="383155"/>
        </a:xfrm>
        <a:prstGeom prst="rect">
          <a:avLst/>
        </a:prstGeom>
      </xdr:spPr>
    </xdr:pic>
    <xdr:clientData/>
  </xdr:twoCellAnchor>
  <xdr:twoCellAnchor editAs="oneCell">
    <xdr:from>
      <xdr:col>5</xdr:col>
      <xdr:colOff>0</xdr:colOff>
      <xdr:row>2</xdr:row>
      <xdr:rowOff>104775</xdr:rowOff>
    </xdr:from>
    <xdr:to>
      <xdr:col>5</xdr:col>
      <xdr:colOff>215900</xdr:colOff>
      <xdr:row>3</xdr:row>
      <xdr:rowOff>142875</xdr:rowOff>
    </xdr:to>
    <xdr:pic>
      <xdr:nvPicPr>
        <xdr:cNvPr id="5" name="Immagine 4">
          <a:extLst>
            <a:ext uri="{FF2B5EF4-FFF2-40B4-BE49-F238E27FC236}">
              <a16:creationId xmlns:a16="http://schemas.microsoft.com/office/drawing/2014/main" id="{E3DB09FB-AB4B-48DB-A4F6-14FBA0DE31E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540250" y="473075"/>
          <a:ext cx="219075" cy="219075"/>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nvestor.relations@enel.com" TargetMode="External"/><Relationship Id="rId1" Type="http://schemas.openxmlformats.org/officeDocument/2006/relationships/hyperlink" Target="http://www.enel.com/investors"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61D7E-ECE5-4567-96C9-21EFACADDB59}">
  <sheetPr>
    <pageSetUpPr fitToPage="1"/>
  </sheetPr>
  <dimension ref="A2:N33"/>
  <sheetViews>
    <sheetView showGridLines="0" zoomScaleNormal="100" workbookViewId="0">
      <selection activeCell="Q11" sqref="Q11"/>
    </sheetView>
  </sheetViews>
  <sheetFormatPr defaultColWidth="11.453125" defaultRowHeight="14" x14ac:dyDescent="0.3"/>
  <cols>
    <col min="1" max="16384" width="11.453125" style="193"/>
  </cols>
  <sheetData>
    <row r="2" spans="1:10" ht="22.5" x14ac:dyDescent="0.45">
      <c r="A2" s="192"/>
      <c r="B2" s="192"/>
      <c r="C2" s="192"/>
      <c r="D2" s="192"/>
      <c r="E2" s="192"/>
      <c r="F2" s="192"/>
      <c r="G2" s="192"/>
      <c r="H2" s="192"/>
    </row>
    <row r="3" spans="1:10" ht="22.5" x14ac:dyDescent="0.45">
      <c r="A3" s="192"/>
      <c r="B3" s="192"/>
      <c r="C3" s="192"/>
      <c r="D3" s="192"/>
      <c r="E3" s="192"/>
      <c r="F3" s="192"/>
      <c r="G3" s="192"/>
      <c r="H3" s="192"/>
    </row>
    <row r="4" spans="1:10" ht="22.5" x14ac:dyDescent="0.45">
      <c r="A4" s="192"/>
      <c r="B4" s="192"/>
      <c r="C4" s="192"/>
      <c r="D4" s="192"/>
      <c r="E4" s="192"/>
      <c r="F4" s="192"/>
      <c r="G4" s="192"/>
      <c r="H4" s="192"/>
    </row>
    <row r="5" spans="1:10" ht="22.5" x14ac:dyDescent="0.45">
      <c r="A5" s="192"/>
      <c r="B5" s="192"/>
      <c r="C5" s="192"/>
      <c r="D5" s="192"/>
      <c r="E5" s="192"/>
      <c r="F5" s="192"/>
      <c r="G5" s="192"/>
      <c r="H5" s="192"/>
    </row>
    <row r="6" spans="1:10" ht="22.5" x14ac:dyDescent="0.45">
      <c r="A6" s="192"/>
      <c r="B6" s="192"/>
      <c r="C6" s="192"/>
      <c r="D6" s="192"/>
      <c r="E6" s="192"/>
      <c r="F6" s="192"/>
      <c r="G6" s="192"/>
      <c r="H6" s="192"/>
    </row>
    <row r="7" spans="1:10" ht="22.5" x14ac:dyDescent="0.45">
      <c r="A7" s="192"/>
      <c r="B7" s="192"/>
      <c r="C7" s="192"/>
      <c r="D7" s="192"/>
      <c r="E7" s="192"/>
      <c r="F7" s="192"/>
      <c r="G7" s="192"/>
      <c r="H7" s="192"/>
    </row>
    <row r="8" spans="1:10" ht="22.5" customHeight="1" x14ac:dyDescent="0.3">
      <c r="A8" s="384"/>
      <c r="B8" s="384"/>
      <c r="C8" s="384"/>
      <c r="D8" s="384"/>
      <c r="E8" s="384"/>
      <c r="F8" s="384"/>
      <c r="G8" s="384"/>
      <c r="H8" s="384"/>
      <c r="I8" s="384"/>
      <c r="J8" s="384"/>
    </row>
    <row r="9" spans="1:10" ht="22.5" customHeight="1" x14ac:dyDescent="0.3">
      <c r="A9" s="384"/>
      <c r="B9" s="384"/>
      <c r="C9" s="384"/>
      <c r="D9" s="384"/>
      <c r="E9" s="384"/>
      <c r="F9" s="384"/>
      <c r="G9" s="384"/>
      <c r="H9" s="384"/>
      <c r="I9" s="384"/>
      <c r="J9" s="384"/>
    </row>
    <row r="10" spans="1:10" ht="22.5" customHeight="1" x14ac:dyDescent="0.3">
      <c r="A10" s="384"/>
      <c r="B10" s="384"/>
      <c r="C10" s="384"/>
      <c r="D10" s="384"/>
      <c r="E10" s="384"/>
      <c r="F10" s="384"/>
      <c r="G10" s="384"/>
      <c r="H10" s="384"/>
      <c r="I10" s="384"/>
      <c r="J10" s="384"/>
    </row>
    <row r="11" spans="1:10" ht="22.5" customHeight="1" x14ac:dyDescent="0.3">
      <c r="A11" s="384"/>
      <c r="B11" s="384"/>
      <c r="C11" s="384"/>
      <c r="D11" s="384"/>
      <c r="E11" s="384"/>
      <c r="F11" s="384"/>
      <c r="G11" s="384"/>
      <c r="H11" s="384"/>
      <c r="I11" s="384"/>
      <c r="J11" s="384"/>
    </row>
    <row r="12" spans="1:10" ht="22.5" customHeight="1" x14ac:dyDescent="0.3">
      <c r="A12" s="384"/>
      <c r="B12" s="384"/>
      <c r="C12" s="384"/>
      <c r="D12" s="384"/>
      <c r="E12" s="384"/>
      <c r="F12" s="384"/>
      <c r="G12" s="384"/>
      <c r="H12" s="384"/>
      <c r="I12" s="384"/>
      <c r="J12" s="384"/>
    </row>
    <row r="13" spans="1:10" ht="22.5" customHeight="1" x14ac:dyDescent="0.3">
      <c r="A13" s="384"/>
      <c r="B13" s="384"/>
      <c r="C13" s="384"/>
      <c r="D13" s="384"/>
      <c r="E13" s="384"/>
      <c r="F13" s="384"/>
      <c r="G13" s="384"/>
      <c r="H13" s="384"/>
      <c r="I13" s="384"/>
      <c r="J13" s="384"/>
    </row>
    <row r="14" spans="1:10" ht="22.5" customHeight="1" x14ac:dyDescent="0.3">
      <c r="A14" s="384"/>
      <c r="B14" s="384"/>
      <c r="C14" s="384"/>
      <c r="D14" s="384"/>
      <c r="E14" s="384"/>
      <c r="F14" s="384"/>
      <c r="G14" s="384"/>
      <c r="H14" s="384"/>
      <c r="I14" s="384"/>
      <c r="J14" s="384"/>
    </row>
    <row r="15" spans="1:10" ht="15" customHeight="1" x14ac:dyDescent="0.3">
      <c r="A15" s="384"/>
      <c r="B15" s="384"/>
      <c r="C15" s="384"/>
      <c r="D15" s="384"/>
      <c r="E15" s="384"/>
      <c r="F15" s="384"/>
      <c r="G15" s="384"/>
      <c r="H15" s="384"/>
      <c r="I15" s="384"/>
      <c r="J15" s="384"/>
    </row>
    <row r="16" spans="1:10" ht="15" customHeight="1" x14ac:dyDescent="0.3">
      <c r="A16" s="384"/>
      <c r="B16" s="384"/>
      <c r="C16" s="384"/>
      <c r="D16" s="384"/>
      <c r="E16" s="384"/>
      <c r="F16" s="384"/>
      <c r="G16" s="384"/>
      <c r="H16" s="384"/>
      <c r="I16" s="384"/>
      <c r="J16" s="384"/>
    </row>
    <row r="17" spans="1:14" ht="22.5" x14ac:dyDescent="0.45">
      <c r="A17" s="192"/>
      <c r="B17" s="192"/>
      <c r="C17" s="192"/>
      <c r="D17" s="192"/>
      <c r="E17" s="192"/>
      <c r="F17" s="192"/>
      <c r="G17" s="192"/>
      <c r="H17" s="192"/>
    </row>
    <row r="18" spans="1:14" ht="22.5" x14ac:dyDescent="0.45">
      <c r="A18" s="192"/>
      <c r="B18" s="192"/>
      <c r="C18" s="192"/>
      <c r="D18" s="192"/>
      <c r="E18" s="192"/>
      <c r="F18" s="192"/>
      <c r="G18" s="192"/>
      <c r="H18" s="192"/>
    </row>
    <row r="19" spans="1:14" ht="22.5" x14ac:dyDescent="0.45">
      <c r="A19" s="383" t="s">
        <v>127</v>
      </c>
      <c r="B19" s="383"/>
      <c r="C19" s="383"/>
      <c r="D19" s="383"/>
      <c r="E19" s="383"/>
      <c r="F19" s="383"/>
      <c r="G19" s="383"/>
      <c r="H19" s="383"/>
      <c r="I19" s="383"/>
      <c r="J19" s="383"/>
      <c r="K19" s="383"/>
      <c r="L19" s="383"/>
      <c r="M19" s="383"/>
      <c r="N19" s="194"/>
    </row>
    <row r="20" spans="1:14" ht="22.5" x14ac:dyDescent="0.45">
      <c r="A20" s="381" t="s">
        <v>128</v>
      </c>
      <c r="B20" s="381"/>
      <c r="C20" s="381"/>
      <c r="D20" s="381"/>
      <c r="E20" s="381"/>
      <c r="F20" s="381"/>
      <c r="G20" s="381"/>
      <c r="H20" s="381"/>
      <c r="I20" s="381"/>
      <c r="J20" s="381"/>
      <c r="K20" s="381"/>
      <c r="L20" s="381"/>
      <c r="M20" s="381"/>
      <c r="N20" s="195"/>
    </row>
    <row r="21" spans="1:14" ht="22.5" x14ac:dyDescent="0.45">
      <c r="A21" s="385" t="s">
        <v>129</v>
      </c>
      <c r="B21" s="385"/>
      <c r="C21" s="385"/>
      <c r="D21" s="385"/>
      <c r="E21" s="385"/>
      <c r="F21" s="385"/>
      <c r="G21" s="385"/>
      <c r="H21" s="385"/>
      <c r="I21" s="385"/>
      <c r="J21" s="385"/>
      <c r="K21" s="385"/>
      <c r="L21" s="385"/>
      <c r="M21" s="385"/>
      <c r="N21" s="196"/>
    </row>
    <row r="22" spans="1:14" ht="22.5" x14ac:dyDescent="0.45">
      <c r="A22" s="382"/>
      <c r="B22" s="382"/>
      <c r="C22" s="382"/>
      <c r="D22" s="382"/>
      <c r="E22" s="382"/>
      <c r="F22" s="382"/>
      <c r="G22" s="382"/>
      <c r="H22" s="382"/>
      <c r="I22" s="382"/>
      <c r="J22" s="382"/>
      <c r="K22" s="382"/>
      <c r="L22" s="382"/>
      <c r="M22" s="382"/>
      <c r="N22" s="192"/>
    </row>
    <row r="23" spans="1:14" ht="22.5" x14ac:dyDescent="0.45">
      <c r="A23" s="383" t="s">
        <v>130</v>
      </c>
      <c r="B23" s="383"/>
      <c r="C23" s="383"/>
      <c r="D23" s="383"/>
      <c r="E23" s="383"/>
      <c r="F23" s="383"/>
      <c r="G23" s="383"/>
      <c r="H23" s="383"/>
      <c r="I23" s="383"/>
      <c r="J23" s="383"/>
      <c r="K23" s="383"/>
      <c r="L23" s="383"/>
      <c r="M23" s="383"/>
      <c r="N23" s="194"/>
    </row>
    <row r="24" spans="1:14" ht="22.5" x14ac:dyDescent="0.45">
      <c r="A24" s="381" t="s">
        <v>131</v>
      </c>
      <c r="B24" s="381"/>
      <c r="C24" s="381"/>
      <c r="D24" s="381"/>
      <c r="E24" s="381"/>
      <c r="F24" s="381"/>
      <c r="G24" s="381"/>
      <c r="H24" s="381"/>
      <c r="I24" s="381"/>
      <c r="J24" s="381"/>
      <c r="K24" s="381"/>
      <c r="L24" s="381"/>
      <c r="M24" s="381"/>
      <c r="N24" s="195"/>
    </row>
    <row r="25" spans="1:14" ht="22.5" x14ac:dyDescent="0.45">
      <c r="A25" s="382"/>
      <c r="B25" s="382"/>
      <c r="C25" s="382"/>
      <c r="D25" s="382"/>
      <c r="E25" s="382"/>
      <c r="F25" s="382"/>
      <c r="G25" s="382"/>
      <c r="H25" s="382"/>
      <c r="I25" s="382"/>
      <c r="J25" s="382"/>
      <c r="K25" s="382"/>
      <c r="L25" s="382"/>
      <c r="M25" s="382"/>
      <c r="N25" s="192"/>
    </row>
    <row r="26" spans="1:14" ht="22.5" x14ac:dyDescent="0.45">
      <c r="A26" s="383" t="s">
        <v>132</v>
      </c>
      <c r="B26" s="383"/>
      <c r="C26" s="383"/>
      <c r="D26" s="383"/>
      <c r="E26" s="383"/>
      <c r="F26" s="383"/>
      <c r="G26" s="383"/>
      <c r="H26" s="383"/>
      <c r="I26" s="383"/>
      <c r="J26" s="383"/>
      <c r="K26" s="383"/>
      <c r="L26" s="383"/>
      <c r="M26" s="383"/>
      <c r="N26" s="194"/>
    </row>
    <row r="27" spans="1:14" ht="22.5" x14ac:dyDescent="0.45">
      <c r="A27" s="382"/>
      <c r="B27" s="382"/>
      <c r="C27" s="382"/>
      <c r="D27" s="382"/>
      <c r="E27" s="382"/>
      <c r="F27" s="382"/>
      <c r="G27" s="382"/>
      <c r="H27" s="382"/>
      <c r="I27" s="382"/>
      <c r="J27" s="382"/>
      <c r="K27" s="382"/>
      <c r="L27" s="382"/>
      <c r="M27" s="382"/>
    </row>
    <row r="28" spans="1:14" ht="22.5" x14ac:dyDescent="0.45">
      <c r="A28" s="382"/>
      <c r="B28" s="382"/>
      <c r="C28" s="382"/>
      <c r="D28" s="382"/>
      <c r="E28" s="382"/>
      <c r="F28" s="382"/>
      <c r="G28" s="382"/>
      <c r="H28" s="382"/>
      <c r="I28" s="382"/>
      <c r="J28" s="382"/>
      <c r="K28" s="382"/>
      <c r="L28" s="382"/>
      <c r="M28" s="382"/>
    </row>
    <row r="29" spans="1:14" ht="22.5" x14ac:dyDescent="0.45">
      <c r="A29" s="192"/>
      <c r="B29" s="192"/>
      <c r="C29" s="192"/>
      <c r="D29" s="192"/>
      <c r="E29" s="192"/>
      <c r="F29" s="192"/>
      <c r="G29" s="192"/>
      <c r="H29" s="192"/>
    </row>
    <row r="30" spans="1:14" ht="22.5" x14ac:dyDescent="0.45">
      <c r="A30" s="192"/>
      <c r="B30" s="192"/>
      <c r="C30" s="192"/>
      <c r="D30" s="192"/>
      <c r="E30" s="192"/>
      <c r="F30" s="192"/>
      <c r="G30" s="192"/>
      <c r="H30" s="192"/>
    </row>
    <row r="31" spans="1:14" ht="22.5" x14ac:dyDescent="0.45">
      <c r="A31" s="192"/>
      <c r="B31" s="192"/>
      <c r="C31" s="192"/>
      <c r="D31" s="192"/>
      <c r="E31" s="192"/>
      <c r="F31" s="192"/>
      <c r="G31" s="192"/>
      <c r="H31" s="192"/>
    </row>
    <row r="32" spans="1:14" ht="22.5" x14ac:dyDescent="0.45">
      <c r="A32" s="192"/>
      <c r="B32" s="192"/>
      <c r="C32" s="192"/>
      <c r="D32" s="192"/>
      <c r="E32" s="192"/>
      <c r="F32" s="192"/>
      <c r="G32" s="192"/>
      <c r="H32" s="192"/>
    </row>
    <row r="33" spans="1:8" ht="22.5" x14ac:dyDescent="0.45">
      <c r="A33" s="192"/>
      <c r="B33" s="192"/>
      <c r="C33" s="192"/>
      <c r="D33" s="192"/>
      <c r="E33" s="192"/>
      <c r="F33" s="192"/>
      <c r="G33" s="192"/>
      <c r="H33" s="192"/>
    </row>
  </sheetData>
  <mergeCells count="11">
    <mergeCell ref="A23:M23"/>
    <mergeCell ref="A8:J16"/>
    <mergeCell ref="A19:M19"/>
    <mergeCell ref="A20:M20"/>
    <mergeCell ref="A21:M21"/>
    <mergeCell ref="A22:M22"/>
    <mergeCell ref="A24:M24"/>
    <mergeCell ref="A25:M25"/>
    <mergeCell ref="A26:M26"/>
    <mergeCell ref="A27:M27"/>
    <mergeCell ref="A28:M28"/>
  </mergeCells>
  <hyperlinks>
    <hyperlink ref="A24" r:id="rId1" xr:uid="{A72911F2-DA8A-46E1-A822-B283035F79AB}"/>
    <hyperlink ref="A20" r:id="rId2" xr:uid="{65FADB59-B2D7-46FA-AF11-62CE59BA05DE}"/>
  </hyperlinks>
  <printOptions horizontalCentered="1" verticalCentered="1"/>
  <pageMargins left="0.23622047244094491" right="0.23622047244094491" top="0.74803149606299213" bottom="0.74803149606299213" header="0.31496062992125984" footer="0.31496062992125984"/>
  <pageSetup paperSize="9" scale="86" orientation="portrait" r:id="rId3"/>
  <headerFooter differentFirst="1">
    <oddHeader>&amp;C&amp;"Arial"&amp;8&amp;K000000INTERNAL&amp;1#</oddHeader>
    <oddFooter>&amp;R&amp;P</oddFooter>
    <firstHeader>&amp;C&amp;"Arial"&amp;8&amp;K000000INTERNAL&amp;1#</firstHeader>
  </headerFooter>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D27D0-78F4-4213-BD76-2EB7AED6F7EA}">
  <dimension ref="B1:J61"/>
  <sheetViews>
    <sheetView showGridLines="0" zoomScaleNormal="100" workbookViewId="0">
      <selection activeCell="B5" sqref="B5"/>
    </sheetView>
  </sheetViews>
  <sheetFormatPr defaultColWidth="9.1796875" defaultRowHeight="13" x14ac:dyDescent="0.3"/>
  <cols>
    <col min="1" max="1" width="9.1796875" style="10"/>
    <col min="2" max="2" width="60.6328125" style="10" customWidth="1"/>
    <col min="3" max="3" width="11.26953125" style="10" customWidth="1"/>
    <col min="4" max="4" width="11.26953125" style="10" bestFit="1" customWidth="1"/>
    <col min="5" max="5" width="11.26953125" style="10" customWidth="1"/>
    <col min="6" max="6" width="11.26953125" style="10" bestFit="1" customWidth="1"/>
    <col min="7" max="7" width="11.26953125" style="10" customWidth="1"/>
    <col min="8" max="16384" width="9.1796875" style="10"/>
  </cols>
  <sheetData>
    <row r="1" spans="2:9" ht="14.5" x14ac:dyDescent="0.35">
      <c r="B1"/>
      <c r="C1"/>
      <c r="D1"/>
      <c r="E1"/>
      <c r="F1"/>
      <c r="G1"/>
    </row>
    <row r="2" spans="2:9" customFormat="1" ht="14.5" x14ac:dyDescent="0.35"/>
    <row r="3" spans="2:9" ht="12.75" customHeight="1" x14ac:dyDescent="0.3">
      <c r="B3" s="394" t="s">
        <v>141</v>
      </c>
      <c r="C3" s="394"/>
      <c r="D3" s="394"/>
      <c r="E3" s="394"/>
      <c r="F3" s="394"/>
      <c r="G3" s="394"/>
    </row>
    <row r="4" spans="2:9" ht="13.5" customHeight="1" thickBot="1" x14ac:dyDescent="0.4">
      <c r="B4" s="395"/>
      <c r="C4" s="395"/>
      <c r="D4" s="395"/>
      <c r="E4" s="395"/>
      <c r="F4" s="395"/>
      <c r="G4" s="395"/>
      <c r="H4" s="390" t="s">
        <v>146</v>
      </c>
      <c r="I4" s="391"/>
    </row>
    <row r="5" spans="2:9" ht="15" x14ac:dyDescent="0.3">
      <c r="B5" s="205"/>
      <c r="C5" s="205"/>
      <c r="D5" s="205"/>
      <c r="E5" s="205"/>
    </row>
    <row r="6" spans="2:9" ht="23.25" customHeight="1" x14ac:dyDescent="0.3">
      <c r="B6" s="432" t="s">
        <v>66</v>
      </c>
      <c r="C6" s="432"/>
      <c r="D6" s="432"/>
      <c r="E6" s="432"/>
      <c r="F6" s="432"/>
      <c r="G6" s="432"/>
    </row>
    <row r="7" spans="2:9" ht="23.25" customHeight="1" x14ac:dyDescent="0.3">
      <c r="B7" s="253"/>
      <c r="C7" s="253"/>
      <c r="D7" s="253"/>
      <c r="E7" s="253"/>
      <c r="F7" s="253"/>
      <c r="G7" s="253"/>
    </row>
    <row r="8" spans="2:9" ht="14" x14ac:dyDescent="0.3">
      <c r="B8" s="11"/>
      <c r="C8" s="249"/>
      <c r="D8" s="254" t="s">
        <v>249</v>
      </c>
      <c r="E8" s="254"/>
      <c r="F8" s="254" t="s">
        <v>184</v>
      </c>
      <c r="G8" s="254"/>
    </row>
    <row r="9" spans="2:9" ht="14.25" customHeight="1" x14ac:dyDescent="0.3">
      <c r="B9" s="255"/>
      <c r="C9" s="256"/>
      <c r="D9" s="257"/>
      <c r="E9" s="433" t="s">
        <v>185</v>
      </c>
      <c r="F9" s="258"/>
      <c r="G9" s="433" t="s">
        <v>185</v>
      </c>
    </row>
    <row r="10" spans="2:9" ht="14.25" customHeight="1" x14ac:dyDescent="0.3">
      <c r="B10" s="259"/>
      <c r="C10" s="260"/>
      <c r="D10" s="261"/>
      <c r="E10" s="434"/>
      <c r="F10" s="262"/>
      <c r="G10" s="434"/>
    </row>
    <row r="11" spans="2:9" x14ac:dyDescent="0.3">
      <c r="B11" s="263"/>
      <c r="C11" s="264"/>
      <c r="D11" s="265"/>
      <c r="E11" s="435"/>
      <c r="F11" s="266"/>
      <c r="G11" s="435"/>
    </row>
    <row r="12" spans="2:9" x14ac:dyDescent="0.3">
      <c r="B12" s="267" t="s">
        <v>186</v>
      </c>
      <c r="C12" s="268"/>
      <c r="D12" s="269"/>
      <c r="E12" s="266"/>
      <c r="F12" s="266"/>
      <c r="G12" s="266"/>
    </row>
    <row r="13" spans="2:9" ht="15" customHeight="1" x14ac:dyDescent="0.3">
      <c r="B13" s="270" t="s">
        <v>187</v>
      </c>
      <c r="C13" s="271"/>
      <c r="D13" s="272">
        <v>73914</v>
      </c>
      <c r="E13" s="273">
        <v>5328</v>
      </c>
      <c r="F13" s="272">
        <v>92882</v>
      </c>
      <c r="G13" s="273">
        <v>7260</v>
      </c>
    </row>
    <row r="14" spans="2:9" x14ac:dyDescent="0.3">
      <c r="B14" s="270" t="s">
        <v>188</v>
      </c>
      <c r="C14" s="271"/>
      <c r="D14" s="272">
        <v>5033</v>
      </c>
      <c r="E14" s="273">
        <v>82</v>
      </c>
      <c r="F14" s="272">
        <v>2683</v>
      </c>
      <c r="G14" s="273">
        <v>18</v>
      </c>
    </row>
    <row r="15" spans="2:9" x14ac:dyDescent="0.3">
      <c r="B15" s="266"/>
      <c r="C15" s="274" t="s">
        <v>189</v>
      </c>
      <c r="D15" s="275">
        <v>78947</v>
      </c>
      <c r="E15" s="273"/>
      <c r="F15" s="275">
        <v>95565</v>
      </c>
      <c r="G15" s="273"/>
    </row>
    <row r="16" spans="2:9" s="277" customFormat="1" x14ac:dyDescent="0.3">
      <c r="B16" s="266"/>
      <c r="C16" s="271"/>
      <c r="D16" s="275"/>
      <c r="E16" s="276"/>
      <c r="F16" s="275"/>
      <c r="G16" s="276"/>
    </row>
    <row r="17" spans="2:7" x14ac:dyDescent="0.3">
      <c r="B17" s="278" t="s">
        <v>67</v>
      </c>
      <c r="C17" s="271"/>
      <c r="D17" s="273"/>
      <c r="E17" s="273"/>
      <c r="F17" s="273"/>
      <c r="G17" s="273"/>
    </row>
    <row r="18" spans="2:7" ht="14.5" customHeight="1" x14ac:dyDescent="0.3">
      <c r="B18" s="270" t="s">
        <v>190</v>
      </c>
      <c r="C18" s="271"/>
      <c r="D18" s="272">
        <v>30282</v>
      </c>
      <c r="E18" s="273">
        <v>8714</v>
      </c>
      <c r="F18" s="272">
        <v>46270</v>
      </c>
      <c r="G18" s="273">
        <v>11578</v>
      </c>
    </row>
    <row r="19" spans="2:7" ht="14.5" customHeight="1" x14ac:dyDescent="0.3">
      <c r="B19" s="270" t="s">
        <v>191</v>
      </c>
      <c r="C19" s="271"/>
      <c r="D19" s="272">
        <v>19240</v>
      </c>
      <c r="E19" s="273">
        <v>3820</v>
      </c>
      <c r="F19" s="272">
        <v>18304</v>
      </c>
      <c r="G19" s="273">
        <v>3351</v>
      </c>
    </row>
    <row r="20" spans="2:7" s="277" customFormat="1" x14ac:dyDescent="0.3">
      <c r="B20" s="270" t="s">
        <v>192</v>
      </c>
      <c r="C20" s="271"/>
      <c r="D20" s="272">
        <v>4938</v>
      </c>
      <c r="E20" s="273"/>
      <c r="F20" s="272">
        <v>5030</v>
      </c>
      <c r="G20" s="273"/>
    </row>
    <row r="21" spans="2:7" s="277" customFormat="1" x14ac:dyDescent="0.3">
      <c r="B21" s="279" t="s">
        <v>193</v>
      </c>
      <c r="C21" s="280"/>
      <c r="D21" s="272">
        <v>1323</v>
      </c>
      <c r="E21" s="273"/>
      <c r="F21" s="272">
        <v>1334</v>
      </c>
      <c r="G21" s="273"/>
    </row>
    <row r="22" spans="2:7" s="277" customFormat="1" x14ac:dyDescent="0.3">
      <c r="B22" s="270" t="s">
        <v>194</v>
      </c>
      <c r="C22" s="280"/>
      <c r="D22" s="272">
        <v>7249</v>
      </c>
      <c r="E22" s="273"/>
      <c r="F22" s="272">
        <v>8089</v>
      </c>
      <c r="G22" s="273"/>
    </row>
    <row r="23" spans="2:7" x14ac:dyDescent="0.3">
      <c r="B23" s="270" t="s">
        <v>195</v>
      </c>
      <c r="C23" s="280"/>
      <c r="D23" s="272">
        <v>3940</v>
      </c>
      <c r="E23" s="273">
        <v>212</v>
      </c>
      <c r="F23" s="272">
        <v>6125</v>
      </c>
      <c r="G23" s="273">
        <v>620</v>
      </c>
    </row>
    <row r="24" spans="2:7" s="277" customFormat="1" x14ac:dyDescent="0.3">
      <c r="B24" s="270" t="s">
        <v>196</v>
      </c>
      <c r="C24" s="280"/>
      <c r="D24" s="22">
        <v>-3042</v>
      </c>
      <c r="E24" s="273"/>
      <c r="F24" s="22">
        <v>-3385</v>
      </c>
      <c r="G24" s="273"/>
    </row>
    <row r="25" spans="2:7" s="277" customFormat="1" x14ac:dyDescent="0.3">
      <c r="B25" s="279" t="s">
        <v>197</v>
      </c>
      <c r="C25" s="274" t="s">
        <v>189</v>
      </c>
      <c r="D25" s="275">
        <v>63930</v>
      </c>
      <c r="E25" s="276"/>
      <c r="F25" s="275">
        <v>81767</v>
      </c>
      <c r="G25" s="273"/>
    </row>
    <row r="26" spans="2:7" s="277" customFormat="1" x14ac:dyDescent="0.3">
      <c r="B26" s="264" t="s">
        <v>198</v>
      </c>
      <c r="C26" s="280"/>
      <c r="D26" s="275">
        <v>477</v>
      </c>
      <c r="E26" s="273">
        <v>3</v>
      </c>
      <c r="F26" s="275">
        <v>-2966</v>
      </c>
      <c r="G26" s="273">
        <v>-7</v>
      </c>
    </row>
    <row r="27" spans="2:7" x14ac:dyDescent="0.3">
      <c r="B27" s="278" t="s">
        <v>250</v>
      </c>
      <c r="C27" s="274"/>
      <c r="D27" s="275">
        <v>15494</v>
      </c>
      <c r="E27" s="276"/>
      <c r="F27" s="275">
        <v>10832</v>
      </c>
      <c r="G27" s="273"/>
    </row>
    <row r="28" spans="2:7" x14ac:dyDescent="0.3">
      <c r="B28" s="270" t="s">
        <v>199</v>
      </c>
      <c r="C28" s="280"/>
      <c r="D28" s="272">
        <v>2720</v>
      </c>
      <c r="E28" s="276"/>
      <c r="F28" s="272">
        <v>1558</v>
      </c>
      <c r="G28" s="276"/>
    </row>
    <row r="29" spans="2:7" ht="14.5" customHeight="1" x14ac:dyDescent="0.3">
      <c r="B29" s="270" t="s">
        <v>200</v>
      </c>
      <c r="C29" s="280"/>
      <c r="D29" s="272">
        <v>2409</v>
      </c>
      <c r="E29" s="273">
        <v>209</v>
      </c>
      <c r="F29" s="272">
        <v>2916</v>
      </c>
      <c r="G29" s="273">
        <v>239</v>
      </c>
    </row>
    <row r="30" spans="2:7" s="281" customFormat="1" x14ac:dyDescent="0.3">
      <c r="B30" s="270" t="s">
        <v>201</v>
      </c>
      <c r="C30" s="280"/>
      <c r="D30" s="272">
        <v>1023</v>
      </c>
      <c r="E30" s="276"/>
      <c r="F30" s="272">
        <v>2167</v>
      </c>
      <c r="G30" s="276"/>
    </row>
    <row r="31" spans="2:7" s="277" customFormat="1" x14ac:dyDescent="0.3">
      <c r="B31" s="270" t="s">
        <v>202</v>
      </c>
      <c r="C31" s="280"/>
      <c r="D31" s="272">
        <v>7828</v>
      </c>
      <c r="E31" s="273">
        <v>100</v>
      </c>
      <c r="F31" s="272">
        <v>5966</v>
      </c>
      <c r="G31" s="273">
        <v>89</v>
      </c>
    </row>
    <row r="32" spans="2:7" s="277" customFormat="1" x14ac:dyDescent="0.3">
      <c r="B32" s="270" t="s">
        <v>203</v>
      </c>
      <c r="C32" s="280"/>
      <c r="D32" s="272">
        <v>321</v>
      </c>
      <c r="E32" s="273"/>
      <c r="F32" s="272">
        <v>284</v>
      </c>
      <c r="G32" s="273"/>
    </row>
    <row r="33" spans="2:8" x14ac:dyDescent="0.3">
      <c r="B33" s="270" t="s">
        <v>251</v>
      </c>
      <c r="C33" s="280"/>
      <c r="D33" s="272">
        <v>-210</v>
      </c>
      <c r="E33" s="273"/>
      <c r="F33" s="272">
        <v>-41</v>
      </c>
      <c r="G33" s="273"/>
      <c r="H33" s="282"/>
    </row>
    <row r="34" spans="2:8" s="277" customFormat="1" x14ac:dyDescent="0.3">
      <c r="B34" s="278" t="s">
        <v>252</v>
      </c>
      <c r="C34" s="271"/>
      <c r="D34" s="275">
        <v>11883</v>
      </c>
      <c r="E34" s="276"/>
      <c r="F34" s="275">
        <v>7416</v>
      </c>
      <c r="G34" s="273"/>
    </row>
    <row r="35" spans="2:8" x14ac:dyDescent="0.3">
      <c r="B35" s="270" t="s">
        <v>68</v>
      </c>
      <c r="C35" s="271"/>
      <c r="D35" s="272">
        <v>3654</v>
      </c>
      <c r="E35" s="273"/>
      <c r="F35" s="272">
        <v>2778</v>
      </c>
      <c r="G35" s="276"/>
    </row>
    <row r="36" spans="2:8" x14ac:dyDescent="0.3">
      <c r="B36" s="278" t="s">
        <v>253</v>
      </c>
      <c r="C36" s="271"/>
      <c r="D36" s="275">
        <v>8229</v>
      </c>
      <c r="E36" s="276"/>
      <c r="F36" s="275">
        <v>4638</v>
      </c>
      <c r="G36" s="272"/>
    </row>
    <row r="37" spans="2:8" x14ac:dyDescent="0.3">
      <c r="B37" s="270" t="s">
        <v>254</v>
      </c>
      <c r="C37" s="271"/>
      <c r="D37" s="272">
        <v>7016</v>
      </c>
      <c r="E37" s="273"/>
      <c r="F37" s="272">
        <v>3813</v>
      </c>
      <c r="G37" s="275"/>
    </row>
    <row r="38" spans="2:8" x14ac:dyDescent="0.3">
      <c r="B38" s="270" t="s">
        <v>69</v>
      </c>
      <c r="C38" s="271"/>
      <c r="D38" s="272">
        <v>1213</v>
      </c>
      <c r="E38" s="273"/>
      <c r="F38" s="272">
        <v>825</v>
      </c>
      <c r="G38" s="272"/>
    </row>
    <row r="39" spans="2:8" s="277" customFormat="1" ht="13.5" customHeight="1" x14ac:dyDescent="0.3">
      <c r="B39" s="278" t="s">
        <v>255</v>
      </c>
      <c r="C39" s="271"/>
      <c r="D39" s="275" t="s">
        <v>28</v>
      </c>
      <c r="E39" s="276"/>
      <c r="F39" s="275">
        <v>-371</v>
      </c>
      <c r="G39" s="275"/>
    </row>
    <row r="40" spans="2:8" s="277" customFormat="1" ht="13.5" customHeight="1" x14ac:dyDescent="0.3">
      <c r="B40" s="270" t="s">
        <v>254</v>
      </c>
      <c r="C40" s="271"/>
      <c r="D40" s="272" t="s">
        <v>28</v>
      </c>
      <c r="E40" s="273"/>
      <c r="F40" s="272">
        <v>-375</v>
      </c>
      <c r="G40" s="275"/>
    </row>
    <row r="41" spans="2:8" s="277" customFormat="1" ht="13.5" customHeight="1" x14ac:dyDescent="0.3">
      <c r="B41" s="270" t="s">
        <v>69</v>
      </c>
      <c r="C41" s="271"/>
      <c r="D41" s="272" t="s">
        <v>28</v>
      </c>
      <c r="E41" s="273"/>
      <c r="F41" s="272">
        <v>4</v>
      </c>
      <c r="G41" s="272"/>
    </row>
    <row r="42" spans="2:8" s="277" customFormat="1" x14ac:dyDescent="0.3">
      <c r="B42" s="278" t="s">
        <v>256</v>
      </c>
      <c r="C42" s="271"/>
      <c r="D42" s="275">
        <v>8229</v>
      </c>
      <c r="E42" s="276"/>
      <c r="F42" s="275">
        <v>4267</v>
      </c>
      <c r="G42" s="272"/>
    </row>
    <row r="43" spans="2:8" ht="13.5" customHeight="1" x14ac:dyDescent="0.3">
      <c r="B43" s="270" t="s">
        <v>204</v>
      </c>
      <c r="C43" s="271"/>
      <c r="D43" s="272">
        <v>7016</v>
      </c>
      <c r="E43" s="273"/>
      <c r="F43" s="272">
        <v>3438</v>
      </c>
      <c r="G43" s="275"/>
    </row>
    <row r="44" spans="2:8" ht="14.5" customHeight="1" x14ac:dyDescent="0.3">
      <c r="B44" s="270" t="s">
        <v>69</v>
      </c>
      <c r="C44" s="271"/>
      <c r="D44" s="272">
        <v>1213</v>
      </c>
      <c r="E44" s="273"/>
      <c r="F44" s="272">
        <v>829</v>
      </c>
      <c r="G44" s="272"/>
    </row>
    <row r="45" spans="2:8" x14ac:dyDescent="0.3">
      <c r="B45" s="278" t="s">
        <v>205</v>
      </c>
      <c r="C45" s="271"/>
      <c r="D45" s="272"/>
      <c r="E45" s="273"/>
      <c r="F45" s="272"/>
      <c r="G45" s="272"/>
    </row>
    <row r="46" spans="2:8" x14ac:dyDescent="0.3">
      <c r="B46" s="278" t="s">
        <v>206</v>
      </c>
      <c r="C46" s="283"/>
      <c r="D46" s="272"/>
      <c r="E46" s="273"/>
      <c r="F46" s="272"/>
      <c r="G46" s="272"/>
    </row>
    <row r="47" spans="2:8" x14ac:dyDescent="0.3">
      <c r="B47" s="284" t="s">
        <v>207</v>
      </c>
      <c r="C47" s="271"/>
      <c r="D47" s="285">
        <v>0.67</v>
      </c>
      <c r="E47" s="285"/>
      <c r="F47" s="285">
        <v>0.32</v>
      </c>
      <c r="G47" s="272"/>
    </row>
    <row r="48" spans="2:8" ht="25" customHeight="1" x14ac:dyDescent="0.3">
      <c r="B48" s="429" t="s">
        <v>257</v>
      </c>
      <c r="C48" s="429"/>
      <c r="D48" s="285">
        <v>0.67</v>
      </c>
      <c r="E48" s="285"/>
      <c r="F48" s="285">
        <v>0.36</v>
      </c>
      <c r="G48" s="286"/>
    </row>
    <row r="49" spans="2:10" ht="25" customHeight="1" x14ac:dyDescent="0.3">
      <c r="B49" s="429" t="s">
        <v>258</v>
      </c>
      <c r="C49" s="429"/>
      <c r="D49" s="285" t="s">
        <v>248</v>
      </c>
      <c r="E49" s="285"/>
      <c r="F49" s="285">
        <v>-0.04</v>
      </c>
      <c r="G49" s="286"/>
    </row>
    <row r="50" spans="2:10" ht="25" customHeight="1" x14ac:dyDescent="0.3">
      <c r="B50" s="428" t="s">
        <v>208</v>
      </c>
      <c r="C50" s="428"/>
      <c r="D50" s="285"/>
      <c r="E50" s="285"/>
      <c r="F50" s="285"/>
      <c r="G50" s="286"/>
    </row>
    <row r="51" spans="2:10" ht="25" customHeight="1" x14ac:dyDescent="0.3">
      <c r="B51" s="429" t="s">
        <v>209</v>
      </c>
      <c r="C51" s="429"/>
      <c r="D51" s="285">
        <v>0.67</v>
      </c>
      <c r="E51" s="285"/>
      <c r="F51" s="285">
        <v>0.32</v>
      </c>
      <c r="G51" s="286"/>
    </row>
    <row r="52" spans="2:10" ht="25" customHeight="1" x14ac:dyDescent="0.3">
      <c r="B52" s="429" t="s">
        <v>259</v>
      </c>
      <c r="C52" s="429"/>
      <c r="D52" s="285">
        <v>0.67</v>
      </c>
      <c r="E52" s="285"/>
      <c r="F52" s="285">
        <v>0.36</v>
      </c>
      <c r="G52" s="286"/>
    </row>
    <row r="53" spans="2:10" ht="25" customHeight="1" thickBot="1" x14ac:dyDescent="0.35">
      <c r="B53" s="287" t="s">
        <v>260</v>
      </c>
      <c r="C53" s="288"/>
      <c r="D53" s="289" t="s">
        <v>248</v>
      </c>
      <c r="E53" s="289"/>
      <c r="F53" s="290">
        <v>-0.04</v>
      </c>
      <c r="G53" s="291"/>
    </row>
    <row r="54" spans="2:10" ht="13.5" customHeight="1" thickTop="1" x14ac:dyDescent="0.3">
      <c r="B54" s="261"/>
      <c r="C54" s="292"/>
      <c r="D54" s="261"/>
      <c r="E54" s="261"/>
      <c r="F54" s="262"/>
      <c r="G54" s="262"/>
    </row>
    <row r="55" spans="2:10" ht="13" customHeight="1" x14ac:dyDescent="0.3">
      <c r="B55" s="430"/>
      <c r="C55" s="430"/>
      <c r="D55" s="430"/>
      <c r="E55" s="430"/>
      <c r="F55" s="430"/>
      <c r="G55" s="430"/>
      <c r="H55" s="293"/>
      <c r="I55" s="293"/>
      <c r="J55" s="294"/>
    </row>
    <row r="56" spans="2:10" ht="13" customHeight="1" x14ac:dyDescent="0.3">
      <c r="B56" s="430"/>
      <c r="C56" s="431"/>
      <c r="D56" s="430"/>
      <c r="E56" s="430"/>
      <c r="F56" s="430"/>
      <c r="G56" s="430"/>
      <c r="H56" s="293"/>
      <c r="I56" s="293"/>
    </row>
    <row r="57" spans="2:10" ht="13" customHeight="1" x14ac:dyDescent="0.3">
      <c r="B57" s="430"/>
      <c r="C57" s="430"/>
      <c r="D57" s="430"/>
      <c r="E57" s="430"/>
      <c r="F57" s="430"/>
      <c r="G57" s="430"/>
      <c r="H57" s="293"/>
      <c r="I57" s="293"/>
      <c r="J57" s="293"/>
    </row>
    <row r="58" spans="2:10" ht="13" customHeight="1" x14ac:dyDescent="0.3">
      <c r="B58" s="430"/>
      <c r="C58" s="430"/>
      <c r="D58" s="430"/>
      <c r="E58" s="430"/>
      <c r="F58" s="430"/>
      <c r="G58" s="430"/>
    </row>
    <row r="59" spans="2:10" ht="13" customHeight="1" x14ac:dyDescent="0.3">
      <c r="B59" s="294"/>
      <c r="C59" s="294"/>
      <c r="D59" s="294"/>
      <c r="E59" s="294"/>
      <c r="F59" s="294"/>
      <c r="G59" s="294"/>
    </row>
    <row r="60" spans="2:10" x14ac:dyDescent="0.3">
      <c r="B60" s="295"/>
      <c r="C60" s="296"/>
      <c r="D60" s="295"/>
      <c r="E60" s="295"/>
      <c r="F60" s="297"/>
      <c r="G60" s="297"/>
    </row>
    <row r="61" spans="2:10" x14ac:dyDescent="0.3">
      <c r="B61" s="295"/>
      <c r="C61" s="296"/>
      <c r="D61" s="295"/>
      <c r="E61" s="295"/>
      <c r="F61" s="297"/>
      <c r="G61" s="297"/>
    </row>
  </sheetData>
  <mergeCells count="16">
    <mergeCell ref="B50:C50"/>
    <mergeCell ref="B51:C51"/>
    <mergeCell ref="B52:C52"/>
    <mergeCell ref="B55:G58"/>
    <mergeCell ref="H4:I4"/>
    <mergeCell ref="B6:G6"/>
    <mergeCell ref="E9:E11"/>
    <mergeCell ref="G9:G11"/>
    <mergeCell ref="B48:C48"/>
    <mergeCell ref="B49:C49"/>
    <mergeCell ref="B3:B4"/>
    <mergeCell ref="C3:C4"/>
    <mergeCell ref="D3:D4"/>
    <mergeCell ref="E3:E4"/>
    <mergeCell ref="F3:F4"/>
    <mergeCell ref="G3:G4"/>
  </mergeCells>
  <pageMargins left="0.7" right="0.7" top="0.75" bottom="0.75" header="0.3" footer="0.3"/>
  <pageSetup paperSize="9" scale="91" orientation="portrait" r:id="rId1"/>
  <headerFooter>
    <oddHeader>&amp;C&amp;"Arial"&amp;8&amp;K000000INTERNAL&amp;1#</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B66C6-DB05-425C-BD0B-455C4D5993B5}">
  <dimension ref="B1:I99"/>
  <sheetViews>
    <sheetView showGridLines="0" zoomScaleNormal="100" workbookViewId="0">
      <selection activeCell="O40" sqref="O40"/>
    </sheetView>
  </sheetViews>
  <sheetFormatPr defaultColWidth="9.1796875" defaultRowHeight="13" x14ac:dyDescent="0.3"/>
  <cols>
    <col min="1" max="1" width="9.1796875" style="10"/>
    <col min="2" max="2" width="60" style="10" bestFit="1" customWidth="1"/>
    <col min="3" max="7" width="11.26953125" style="10" customWidth="1"/>
    <col min="8" max="16384" width="9.1796875" style="10"/>
  </cols>
  <sheetData>
    <row r="1" spans="2:9" customFormat="1" ht="14.5" x14ac:dyDescent="0.35"/>
    <row r="2" spans="2:9" customFormat="1" ht="14.5" x14ac:dyDescent="0.35"/>
    <row r="3" spans="2:9" ht="15" customHeight="1" x14ac:dyDescent="0.3">
      <c r="B3" s="394" t="s">
        <v>142</v>
      </c>
      <c r="C3" s="394"/>
      <c r="D3" s="394"/>
      <c r="E3" s="394"/>
      <c r="F3" s="394"/>
      <c r="G3" s="394"/>
    </row>
    <row r="4" spans="2:9" ht="15" customHeight="1" thickBot="1" x14ac:dyDescent="0.4">
      <c r="B4" s="395"/>
      <c r="C4" s="395"/>
      <c r="D4" s="395"/>
      <c r="E4" s="395"/>
      <c r="F4" s="395"/>
      <c r="G4" s="395"/>
      <c r="H4" s="390" t="s">
        <v>146</v>
      </c>
      <c r="I4" s="391"/>
    </row>
    <row r="6" spans="2:9" ht="29.25" customHeight="1" x14ac:dyDescent="0.3">
      <c r="B6" s="432" t="s">
        <v>58</v>
      </c>
      <c r="C6" s="432"/>
      <c r="D6" s="432"/>
      <c r="E6" s="432"/>
      <c r="F6" s="432"/>
      <c r="G6" s="432"/>
    </row>
    <row r="7" spans="2:9" ht="14.5" x14ac:dyDescent="0.3">
      <c r="B7" s="298"/>
      <c r="C7" s="299"/>
      <c r="D7" s="300"/>
      <c r="E7" s="300"/>
      <c r="F7" s="301"/>
      <c r="G7" s="302"/>
    </row>
    <row r="8" spans="2:9" ht="15" customHeight="1" x14ac:dyDescent="0.3">
      <c r="B8" s="303" t="s">
        <v>59</v>
      </c>
      <c r="C8" s="304"/>
      <c r="D8" s="436" t="s">
        <v>265</v>
      </c>
      <c r="E8" s="436"/>
      <c r="F8" s="436" t="s">
        <v>266</v>
      </c>
      <c r="G8" s="436"/>
    </row>
    <row r="9" spans="2:9" ht="15" customHeight="1" x14ac:dyDescent="0.3">
      <c r="B9" s="438"/>
      <c r="C9" s="438"/>
      <c r="D9" s="438"/>
      <c r="E9" s="305" t="s">
        <v>210</v>
      </c>
      <c r="F9" s="438"/>
      <c r="G9" s="305" t="s">
        <v>210</v>
      </c>
    </row>
    <row r="10" spans="2:9" ht="15" customHeight="1" x14ac:dyDescent="0.3">
      <c r="B10" s="438"/>
      <c r="C10" s="438"/>
      <c r="D10" s="438"/>
      <c r="E10" s="305" t="s">
        <v>211</v>
      </c>
      <c r="F10" s="438"/>
      <c r="G10" s="305" t="s">
        <v>211</v>
      </c>
    </row>
    <row r="11" spans="2:9" ht="15" customHeight="1" x14ac:dyDescent="0.3">
      <c r="B11" s="439"/>
      <c r="C11" s="439"/>
      <c r="D11" s="439"/>
      <c r="E11" s="306" t="s">
        <v>212</v>
      </c>
      <c r="F11" s="439"/>
      <c r="G11" s="306" t="s">
        <v>212</v>
      </c>
    </row>
    <row r="12" spans="2:9" ht="15" customHeight="1" x14ac:dyDescent="0.3">
      <c r="B12" s="307" t="s">
        <v>60</v>
      </c>
      <c r="C12" s="308"/>
      <c r="D12" s="309"/>
      <c r="E12" s="13"/>
      <c r="F12" s="310"/>
      <c r="G12" s="15"/>
    </row>
    <row r="13" spans="2:9" ht="15" customHeight="1" x14ac:dyDescent="0.3">
      <c r="B13" s="311" t="s">
        <v>213</v>
      </c>
      <c r="C13" s="312"/>
      <c r="D13" s="309">
        <v>94584</v>
      </c>
      <c r="E13" s="313"/>
      <c r="F13" s="15">
        <v>89801</v>
      </c>
      <c r="G13" s="16"/>
    </row>
    <row r="14" spans="2:9" ht="15" customHeight="1" x14ac:dyDescent="0.3">
      <c r="B14" s="311" t="s">
        <v>306</v>
      </c>
      <c r="C14" s="312"/>
      <c r="D14" s="309">
        <v>30</v>
      </c>
      <c r="E14" s="313"/>
      <c r="F14" s="15">
        <v>97</v>
      </c>
      <c r="G14" s="16"/>
    </row>
    <row r="15" spans="2:9" ht="15" customHeight="1" x14ac:dyDescent="0.3">
      <c r="B15" s="311" t="s">
        <v>214</v>
      </c>
      <c r="C15" s="312"/>
      <c r="D15" s="309">
        <v>15837</v>
      </c>
      <c r="E15" s="14"/>
      <c r="F15" s="15">
        <v>17055</v>
      </c>
      <c r="G15" s="16"/>
    </row>
    <row r="16" spans="2:9" ht="15" customHeight="1" x14ac:dyDescent="0.3">
      <c r="B16" s="311" t="s">
        <v>307</v>
      </c>
      <c r="C16" s="312"/>
      <c r="D16" s="309">
        <v>12850</v>
      </c>
      <c r="E16" s="14"/>
      <c r="F16" s="15">
        <v>13042</v>
      </c>
      <c r="G16" s="16"/>
    </row>
    <row r="17" spans="2:7" ht="15" customHeight="1" x14ac:dyDescent="0.3">
      <c r="B17" s="311" t="s">
        <v>261</v>
      </c>
      <c r="C17" s="312"/>
      <c r="D17" s="309">
        <v>9025</v>
      </c>
      <c r="E17" s="14"/>
      <c r="F17" s="15">
        <v>9218</v>
      </c>
      <c r="G17" s="16"/>
    </row>
    <row r="18" spans="2:7" ht="15" customHeight="1" x14ac:dyDescent="0.3">
      <c r="B18" s="311" t="s">
        <v>308</v>
      </c>
      <c r="C18" s="314"/>
      <c r="D18" s="309">
        <v>1456</v>
      </c>
      <c r="E18" s="14"/>
      <c r="F18" s="15">
        <v>1650</v>
      </c>
      <c r="G18" s="19"/>
    </row>
    <row r="19" spans="2:7" ht="15" customHeight="1" x14ac:dyDescent="0.3">
      <c r="B19" s="315" t="s">
        <v>215</v>
      </c>
      <c r="C19" s="20"/>
      <c r="D19" s="309">
        <v>2003</v>
      </c>
      <c r="E19" s="14">
        <v>2</v>
      </c>
      <c r="F19" s="15">
        <v>2383</v>
      </c>
      <c r="G19" s="16">
        <v>4</v>
      </c>
    </row>
    <row r="20" spans="2:7" ht="15" customHeight="1" x14ac:dyDescent="0.3">
      <c r="B20" s="311" t="s">
        <v>309</v>
      </c>
      <c r="C20" s="20"/>
      <c r="D20" s="309">
        <v>523</v>
      </c>
      <c r="E20" s="313"/>
      <c r="F20" s="15">
        <v>444</v>
      </c>
      <c r="G20" s="316"/>
    </row>
    <row r="21" spans="2:7" ht="15" customHeight="1" x14ac:dyDescent="0.3">
      <c r="B21" s="311" t="s">
        <v>310</v>
      </c>
      <c r="C21" s="312"/>
      <c r="D21" s="309">
        <v>7607</v>
      </c>
      <c r="E21" s="313">
        <v>864</v>
      </c>
      <c r="F21" s="15">
        <v>8750</v>
      </c>
      <c r="G21" s="316">
        <v>1930</v>
      </c>
    </row>
    <row r="22" spans="2:7" ht="15" customHeight="1" x14ac:dyDescent="0.3">
      <c r="B22" s="311" t="s">
        <v>216</v>
      </c>
      <c r="C22" s="312"/>
      <c r="D22" s="309">
        <v>1937</v>
      </c>
      <c r="E22" s="14">
        <v>3</v>
      </c>
      <c r="F22" s="15">
        <v>2249</v>
      </c>
      <c r="G22" s="16">
        <v>6</v>
      </c>
    </row>
    <row r="23" spans="2:7" ht="15" customHeight="1" x14ac:dyDescent="0.3">
      <c r="B23" s="311"/>
      <c r="C23" s="314" t="s">
        <v>263</v>
      </c>
      <c r="D23" s="318">
        <v>145852</v>
      </c>
      <c r="E23" s="361"/>
      <c r="F23" s="18">
        <v>144689</v>
      </c>
      <c r="G23" s="16"/>
    </row>
    <row r="24" spans="2:7" ht="15" customHeight="1" x14ac:dyDescent="0.3">
      <c r="B24" s="307" t="s">
        <v>62</v>
      </c>
      <c r="C24" s="314"/>
      <c r="D24" s="309"/>
      <c r="E24" s="14"/>
      <c r="F24" s="15"/>
      <c r="G24" s="19"/>
    </row>
    <row r="25" spans="2:7" ht="15" customHeight="1" x14ac:dyDescent="0.3">
      <c r="B25" s="311" t="s">
        <v>311</v>
      </c>
      <c r="C25" s="314"/>
      <c r="D25" s="309">
        <v>3643</v>
      </c>
      <c r="E25" s="14"/>
      <c r="F25" s="15">
        <v>4290</v>
      </c>
      <c r="G25" s="19"/>
    </row>
    <row r="26" spans="2:7" ht="15" customHeight="1" x14ac:dyDescent="0.3">
      <c r="B26" s="317" t="s">
        <v>262</v>
      </c>
      <c r="C26" s="20"/>
      <c r="D26" s="309">
        <v>15941</v>
      </c>
      <c r="E26" s="14">
        <v>1486</v>
      </c>
      <c r="F26" s="15">
        <v>17773</v>
      </c>
      <c r="G26" s="16">
        <v>1266</v>
      </c>
    </row>
    <row r="27" spans="2:7" ht="15" customHeight="1" x14ac:dyDescent="0.3">
      <c r="B27" s="317" t="s">
        <v>312</v>
      </c>
      <c r="C27" s="20"/>
      <c r="D27" s="309">
        <v>193</v>
      </c>
      <c r="E27" s="14"/>
      <c r="F27" s="15">
        <v>212</v>
      </c>
      <c r="G27" s="16"/>
    </row>
    <row r="28" spans="2:7" ht="15" customHeight="1" x14ac:dyDescent="0.3">
      <c r="B28" s="311" t="s">
        <v>217</v>
      </c>
      <c r="C28" s="312"/>
      <c r="D28" s="309">
        <v>787</v>
      </c>
      <c r="E28" s="14"/>
      <c r="F28" s="18">
        <v>705</v>
      </c>
      <c r="G28" s="19"/>
    </row>
    <row r="29" spans="2:7" ht="15" customHeight="1" x14ac:dyDescent="0.3">
      <c r="B29" s="319" t="s">
        <v>218</v>
      </c>
      <c r="C29" s="312"/>
      <c r="D29" s="309">
        <v>3512</v>
      </c>
      <c r="E29" s="14"/>
      <c r="F29" s="15">
        <v>6407</v>
      </c>
      <c r="G29" s="19"/>
    </row>
    <row r="30" spans="2:7" ht="15" customHeight="1" x14ac:dyDescent="0.3">
      <c r="B30" s="311" t="s">
        <v>313</v>
      </c>
      <c r="C30" s="312"/>
      <c r="D30" s="309">
        <v>4854</v>
      </c>
      <c r="E30" s="14">
        <v>1964</v>
      </c>
      <c r="F30" s="15">
        <v>4329</v>
      </c>
      <c r="G30" s="16">
        <v>174</v>
      </c>
    </row>
    <row r="31" spans="2:7" ht="15" customHeight="1" x14ac:dyDescent="0.3">
      <c r="B31" s="317" t="s">
        <v>219</v>
      </c>
      <c r="C31" s="312"/>
      <c r="D31" s="309">
        <v>3891</v>
      </c>
      <c r="E31" s="14">
        <v>102</v>
      </c>
      <c r="F31" s="15">
        <v>4099</v>
      </c>
      <c r="G31" s="16">
        <v>92</v>
      </c>
    </row>
    <row r="32" spans="2:7" ht="15" customHeight="1" x14ac:dyDescent="0.3">
      <c r="B32" s="319" t="s">
        <v>110</v>
      </c>
      <c r="C32" s="312"/>
      <c r="D32" s="309">
        <v>8051</v>
      </c>
      <c r="E32" s="14"/>
      <c r="F32" s="15">
        <v>6801</v>
      </c>
      <c r="G32" s="16"/>
    </row>
    <row r="33" spans="2:7" ht="15" customHeight="1" x14ac:dyDescent="0.3">
      <c r="B33" s="311"/>
      <c r="C33" s="20" t="s">
        <v>264</v>
      </c>
      <c r="D33" s="318">
        <v>40872</v>
      </c>
      <c r="E33" s="14"/>
      <c r="F33" s="18">
        <v>44616</v>
      </c>
      <c r="G33" s="19"/>
    </row>
    <row r="34" spans="2:7" ht="15" customHeight="1" x14ac:dyDescent="0.3">
      <c r="B34" s="307" t="s">
        <v>314</v>
      </c>
      <c r="C34" s="369"/>
      <c r="D34" s="372">
        <v>415</v>
      </c>
      <c r="E34" s="370"/>
      <c r="F34" s="18">
        <v>5919</v>
      </c>
      <c r="G34" s="371"/>
    </row>
    <row r="35" spans="2:7" ht="15" customHeight="1" thickBot="1" x14ac:dyDescent="0.35">
      <c r="B35" s="321" t="s">
        <v>63</v>
      </c>
      <c r="C35" s="288"/>
      <c r="D35" s="322">
        <v>187139</v>
      </c>
      <c r="E35" s="323"/>
      <c r="F35" s="324">
        <v>195224</v>
      </c>
      <c r="G35" s="325"/>
    </row>
    <row r="36" spans="2:7" ht="52" customHeight="1" thickTop="1" x14ac:dyDescent="0.3">
      <c r="B36" s="437"/>
      <c r="C36" s="437"/>
      <c r="D36" s="437"/>
      <c r="E36" s="437"/>
      <c r="F36" s="437"/>
    </row>
    <row r="37" spans="2:7" ht="15" customHeight="1" x14ac:dyDescent="0.3"/>
    <row r="38" spans="2:7" ht="15" customHeight="1" x14ac:dyDescent="0.3">
      <c r="B38" s="303" t="s">
        <v>220</v>
      </c>
      <c r="C38" s="304"/>
      <c r="D38" s="436" t="s">
        <v>265</v>
      </c>
      <c r="E38" s="436"/>
      <c r="F38" s="436" t="s">
        <v>266</v>
      </c>
      <c r="G38" s="436"/>
    </row>
    <row r="39" spans="2:7" ht="15" customHeight="1" x14ac:dyDescent="0.3">
      <c r="B39" s="373"/>
      <c r="C39" s="374"/>
      <c r="D39" s="375"/>
      <c r="E39" s="376"/>
      <c r="F39" s="377"/>
      <c r="G39" s="376"/>
    </row>
    <row r="40" spans="2:7" ht="15" customHeight="1" x14ac:dyDescent="0.3">
      <c r="B40" s="320" t="s">
        <v>315</v>
      </c>
      <c r="C40" s="312"/>
      <c r="D40" s="13"/>
      <c r="E40" s="13"/>
      <c r="F40" s="326"/>
      <c r="G40" s="326"/>
    </row>
    <row r="41" spans="2:7" ht="15" customHeight="1" x14ac:dyDescent="0.3">
      <c r="B41" s="317" t="s">
        <v>221</v>
      </c>
      <c r="C41" s="312"/>
      <c r="D41" s="13">
        <v>10167</v>
      </c>
      <c r="E41" s="13"/>
      <c r="F41" s="327">
        <v>10167</v>
      </c>
      <c r="G41" s="328"/>
    </row>
    <row r="42" spans="2:7" s="277" customFormat="1" ht="15" customHeight="1" x14ac:dyDescent="0.3">
      <c r="B42" s="317" t="s">
        <v>222</v>
      </c>
      <c r="C42" s="312"/>
      <c r="D42" s="13">
        <v>-78</v>
      </c>
      <c r="E42" s="13"/>
      <c r="F42" s="15">
        <v>-59</v>
      </c>
      <c r="G42" s="328"/>
    </row>
    <row r="43" spans="2:7" s="277" customFormat="1" ht="15" customHeight="1" x14ac:dyDescent="0.3">
      <c r="B43" s="317" t="s">
        <v>223</v>
      </c>
      <c r="C43" s="312"/>
      <c r="D43" s="13">
        <v>5651</v>
      </c>
      <c r="E43" s="13"/>
      <c r="F43" s="327">
        <v>6551</v>
      </c>
      <c r="G43" s="328"/>
    </row>
    <row r="44" spans="2:7" s="277" customFormat="1" ht="15" customHeight="1" x14ac:dyDescent="0.3">
      <c r="B44" s="317" t="s">
        <v>316</v>
      </c>
      <c r="C44" s="312"/>
      <c r="D44" s="13">
        <v>17991</v>
      </c>
      <c r="E44" s="13"/>
      <c r="F44" s="327">
        <v>15096</v>
      </c>
      <c r="G44" s="328"/>
    </row>
    <row r="45" spans="2:7" ht="15" customHeight="1" x14ac:dyDescent="0.3">
      <c r="B45" s="317"/>
      <c r="C45" s="329" t="s">
        <v>61</v>
      </c>
      <c r="D45" s="17">
        <v>33731</v>
      </c>
      <c r="E45" s="17"/>
      <c r="F45" s="330">
        <v>31755</v>
      </c>
      <c r="G45" s="331"/>
    </row>
    <row r="46" spans="2:7" ht="15" customHeight="1" x14ac:dyDescent="0.3">
      <c r="B46" s="320" t="s">
        <v>317</v>
      </c>
      <c r="C46" s="312"/>
      <c r="D46" s="17">
        <v>15440</v>
      </c>
      <c r="E46" s="13"/>
      <c r="F46" s="330">
        <v>13354</v>
      </c>
      <c r="G46" s="328"/>
    </row>
    <row r="47" spans="2:7" ht="15" customHeight="1" x14ac:dyDescent="0.3">
      <c r="B47" s="320" t="s">
        <v>318</v>
      </c>
      <c r="C47" s="312"/>
      <c r="D47" s="17">
        <v>49171</v>
      </c>
      <c r="E47" s="13"/>
      <c r="F47" s="330">
        <v>45109</v>
      </c>
      <c r="G47" s="327"/>
    </row>
    <row r="48" spans="2:7" ht="15" customHeight="1" x14ac:dyDescent="0.3">
      <c r="B48" s="320" t="s">
        <v>64</v>
      </c>
      <c r="C48" s="312"/>
      <c r="D48" s="13"/>
      <c r="E48" s="13"/>
      <c r="F48" s="327"/>
      <c r="G48" s="332"/>
    </row>
    <row r="49" spans="2:7" s="277" customFormat="1" ht="15" customHeight="1" x14ac:dyDescent="0.3">
      <c r="B49" s="317" t="s">
        <v>224</v>
      </c>
      <c r="C49" s="312"/>
      <c r="D49" s="13">
        <v>60000</v>
      </c>
      <c r="E49" s="14">
        <v>651</v>
      </c>
      <c r="F49" s="327">
        <v>61085</v>
      </c>
      <c r="G49" s="332">
        <v>659</v>
      </c>
    </row>
    <row r="50" spans="2:7" s="277" customFormat="1" ht="15" customHeight="1" x14ac:dyDescent="0.3">
      <c r="B50" s="317" t="s">
        <v>225</v>
      </c>
      <c r="C50" s="312"/>
      <c r="D50" s="13">
        <v>1614</v>
      </c>
      <c r="E50" s="14"/>
      <c r="F50" s="327">
        <v>2320</v>
      </c>
      <c r="G50" s="332"/>
    </row>
    <row r="51" spans="2:7" s="277" customFormat="1" ht="15" customHeight="1" x14ac:dyDescent="0.3">
      <c r="B51" s="317" t="s">
        <v>226</v>
      </c>
      <c r="C51" s="312"/>
      <c r="D51" s="13">
        <v>6501</v>
      </c>
      <c r="E51" s="14"/>
      <c r="F51" s="327">
        <v>6018</v>
      </c>
      <c r="G51" s="332"/>
    </row>
    <row r="52" spans="2:7" s="277" customFormat="1" ht="15" customHeight="1" x14ac:dyDescent="0.3">
      <c r="B52" s="317" t="s">
        <v>319</v>
      </c>
      <c r="C52" s="312"/>
      <c r="D52" s="13">
        <v>7951</v>
      </c>
      <c r="E52" s="14"/>
      <c r="F52" s="327">
        <v>8217</v>
      </c>
      <c r="G52" s="332"/>
    </row>
    <row r="53" spans="2:7" s="277" customFormat="1" ht="15" customHeight="1" x14ac:dyDescent="0.3">
      <c r="B53" s="317" t="s">
        <v>320</v>
      </c>
      <c r="C53" s="312"/>
      <c r="D53" s="13">
        <v>2915</v>
      </c>
      <c r="E53" s="14">
        <v>8</v>
      </c>
      <c r="F53" s="327">
        <v>3373</v>
      </c>
      <c r="G53" s="332">
        <v>8</v>
      </c>
    </row>
    <row r="54" spans="2:7" s="277" customFormat="1" ht="15" customHeight="1" x14ac:dyDescent="0.3">
      <c r="B54" s="317" t="s">
        <v>321</v>
      </c>
      <c r="C54" s="312"/>
      <c r="D54" s="13">
        <v>5682</v>
      </c>
      <c r="E54" s="14">
        <v>17</v>
      </c>
      <c r="F54" s="327">
        <v>5743</v>
      </c>
      <c r="G54" s="332">
        <v>18</v>
      </c>
    </row>
    <row r="55" spans="2:7" s="277" customFormat="1" ht="15" customHeight="1" x14ac:dyDescent="0.3">
      <c r="B55" s="317" t="s">
        <v>322</v>
      </c>
      <c r="C55" s="329"/>
      <c r="D55" s="13">
        <v>205</v>
      </c>
      <c r="E55" s="14"/>
      <c r="F55" s="327">
        <v>141</v>
      </c>
      <c r="G55" s="332"/>
    </row>
    <row r="56" spans="2:7" ht="15" customHeight="1" x14ac:dyDescent="0.3">
      <c r="B56" s="317" t="s">
        <v>227</v>
      </c>
      <c r="C56" s="312"/>
      <c r="D56" s="13">
        <v>3287</v>
      </c>
      <c r="E56" s="14"/>
      <c r="F56" s="327">
        <v>4103</v>
      </c>
      <c r="G56" s="332"/>
    </row>
    <row r="57" spans="2:7" ht="15" customHeight="1" x14ac:dyDescent="0.3">
      <c r="B57" s="317"/>
      <c r="C57" s="314" t="s">
        <v>61</v>
      </c>
      <c r="D57" s="17">
        <v>88155</v>
      </c>
      <c r="E57" s="378"/>
      <c r="F57" s="330">
        <v>91000</v>
      </c>
      <c r="G57" s="379"/>
    </row>
    <row r="58" spans="2:7" ht="15" customHeight="1" x14ac:dyDescent="0.3">
      <c r="B58" s="320" t="s">
        <v>65</v>
      </c>
      <c r="C58" s="312"/>
      <c r="D58" s="13"/>
      <c r="E58" s="14"/>
      <c r="F58" s="327"/>
      <c r="G58" s="332"/>
    </row>
    <row r="59" spans="2:7" x14ac:dyDescent="0.3">
      <c r="B59" s="317" t="s">
        <v>228</v>
      </c>
      <c r="C59" s="312"/>
      <c r="D59" s="13">
        <v>3645</v>
      </c>
      <c r="E59" s="14">
        <v>9</v>
      </c>
      <c r="F59" s="327">
        <v>4769</v>
      </c>
      <c r="G59" s="332">
        <v>3</v>
      </c>
    </row>
    <row r="60" spans="2:7" x14ac:dyDescent="0.3">
      <c r="B60" s="317" t="s">
        <v>229</v>
      </c>
      <c r="C60" s="312"/>
      <c r="D60" s="13">
        <v>7439</v>
      </c>
      <c r="E60" s="14">
        <v>111</v>
      </c>
      <c r="F60" s="327">
        <v>9086</v>
      </c>
      <c r="G60" s="332">
        <v>111</v>
      </c>
    </row>
    <row r="61" spans="2:7" ht="15" customHeight="1" x14ac:dyDescent="0.3">
      <c r="B61" s="317" t="s">
        <v>230</v>
      </c>
      <c r="C61" s="312"/>
      <c r="D61" s="13">
        <v>1333</v>
      </c>
      <c r="E61" s="14"/>
      <c r="F61" s="327">
        <v>1294</v>
      </c>
      <c r="G61" s="332"/>
    </row>
    <row r="62" spans="2:7" ht="15" customHeight="1" x14ac:dyDescent="0.3">
      <c r="B62" s="317" t="s">
        <v>231</v>
      </c>
      <c r="C62" s="312"/>
      <c r="D62" s="13">
        <v>13693</v>
      </c>
      <c r="E62" s="14">
        <v>2736</v>
      </c>
      <c r="F62" s="327">
        <v>15821</v>
      </c>
      <c r="G62" s="332">
        <v>2829</v>
      </c>
    </row>
    <row r="63" spans="2:7" ht="15" customHeight="1" x14ac:dyDescent="0.3">
      <c r="B63" s="317" t="s">
        <v>323</v>
      </c>
      <c r="C63" s="312"/>
      <c r="D63" s="13">
        <v>1589</v>
      </c>
      <c r="E63" s="14"/>
      <c r="F63" s="327">
        <v>1573</v>
      </c>
      <c r="G63" s="332"/>
    </row>
    <row r="64" spans="2:7" ht="15" customHeight="1" x14ac:dyDescent="0.3">
      <c r="B64" s="317" t="s">
        <v>232</v>
      </c>
      <c r="C64" s="312"/>
      <c r="D64" s="13">
        <v>3584</v>
      </c>
      <c r="E64" s="14">
        <v>6</v>
      </c>
      <c r="F64" s="327">
        <v>6461</v>
      </c>
      <c r="G64" s="332">
        <v>15</v>
      </c>
    </row>
    <row r="65" spans="2:7" ht="15" customHeight="1" x14ac:dyDescent="0.3">
      <c r="B65" s="317" t="s">
        <v>324</v>
      </c>
      <c r="C65" s="312"/>
      <c r="D65" s="13">
        <v>2448</v>
      </c>
      <c r="E65" s="14">
        <v>37</v>
      </c>
      <c r="F65" s="327">
        <v>2126</v>
      </c>
      <c r="G65" s="332">
        <v>53</v>
      </c>
    </row>
    <row r="66" spans="2:7" ht="15" customHeight="1" x14ac:dyDescent="0.3">
      <c r="B66" s="317" t="s">
        <v>233</v>
      </c>
      <c r="C66" s="312"/>
      <c r="D66" s="13">
        <v>845</v>
      </c>
      <c r="E66" s="14">
        <v>1</v>
      </c>
      <c r="F66" s="327">
        <v>909</v>
      </c>
      <c r="G66" s="332" t="s">
        <v>28</v>
      </c>
    </row>
    <row r="67" spans="2:7" s="277" customFormat="1" ht="15" customHeight="1" x14ac:dyDescent="0.3">
      <c r="B67" s="317" t="s">
        <v>234</v>
      </c>
      <c r="C67" s="312"/>
      <c r="D67" s="13">
        <v>15087</v>
      </c>
      <c r="E67" s="14">
        <v>42</v>
      </c>
      <c r="F67" s="327">
        <v>14760</v>
      </c>
      <c r="G67" s="332">
        <v>40</v>
      </c>
    </row>
    <row r="68" spans="2:7" s="277" customFormat="1" ht="15" customHeight="1" x14ac:dyDescent="0.3">
      <c r="B68" s="317"/>
      <c r="C68" s="314" t="s">
        <v>61</v>
      </c>
      <c r="D68" s="17">
        <v>49663</v>
      </c>
      <c r="E68" s="378"/>
      <c r="F68" s="330">
        <v>56799</v>
      </c>
      <c r="G68" s="332"/>
    </row>
    <row r="69" spans="2:7" s="277" customFormat="1" ht="15" customHeight="1" x14ac:dyDescent="0.3">
      <c r="B69" s="320" t="s">
        <v>325</v>
      </c>
      <c r="C69" s="312"/>
      <c r="D69" s="17">
        <v>150</v>
      </c>
      <c r="E69" s="378"/>
      <c r="F69" s="330" t="s">
        <v>328</v>
      </c>
      <c r="G69" s="330"/>
    </row>
    <row r="70" spans="2:7" ht="15" customHeight="1" x14ac:dyDescent="0.3">
      <c r="B70" s="320" t="s">
        <v>326</v>
      </c>
      <c r="C70" s="312"/>
      <c r="D70" s="17">
        <v>137968</v>
      </c>
      <c r="E70" s="17"/>
      <c r="F70" s="330">
        <v>150115</v>
      </c>
      <c r="G70" s="330"/>
    </row>
    <row r="71" spans="2:7" ht="15" customHeight="1" thickBot="1" x14ac:dyDescent="0.35">
      <c r="B71" s="333" t="s">
        <v>327</v>
      </c>
      <c r="C71" s="288"/>
      <c r="D71" s="322">
        <v>187139</v>
      </c>
      <c r="E71" s="322"/>
      <c r="F71" s="334">
        <v>195224</v>
      </c>
      <c r="G71" s="334"/>
    </row>
    <row r="72" spans="2:7" ht="15" customHeight="1" thickTop="1" x14ac:dyDescent="0.3"/>
    <row r="73" spans="2:7" s="277" customFormat="1" ht="15" customHeight="1" x14ac:dyDescent="0.3">
      <c r="B73" s="10"/>
      <c r="C73" s="10"/>
      <c r="D73" s="10"/>
      <c r="E73" s="10"/>
      <c r="F73" s="10"/>
      <c r="G73" s="10"/>
    </row>
    <row r="74" spans="2:7" s="277" customFormat="1" ht="15" customHeight="1" x14ac:dyDescent="0.3">
      <c r="B74" s="10"/>
      <c r="C74" s="10"/>
      <c r="D74" s="10"/>
      <c r="E74" s="10"/>
      <c r="F74" s="10"/>
      <c r="G74" s="10"/>
    </row>
    <row r="75" spans="2:7" s="277" customFormat="1" ht="15" customHeight="1" x14ac:dyDescent="0.3">
      <c r="B75" s="10"/>
      <c r="C75" s="10"/>
      <c r="D75" s="10"/>
      <c r="E75" s="10"/>
      <c r="F75" s="10"/>
      <c r="G75" s="10"/>
    </row>
    <row r="76" spans="2:7" s="277" customFormat="1" ht="15" customHeight="1" x14ac:dyDescent="0.3">
      <c r="B76" s="10"/>
      <c r="C76" s="10"/>
      <c r="D76" s="10"/>
      <c r="E76" s="10"/>
      <c r="F76" s="10"/>
      <c r="G76" s="10"/>
    </row>
    <row r="77" spans="2:7" ht="15" customHeight="1" x14ac:dyDescent="0.3"/>
    <row r="78" spans="2:7" ht="15" customHeight="1" x14ac:dyDescent="0.3"/>
    <row r="79" spans="2:7" ht="15" customHeight="1" x14ac:dyDescent="0.3"/>
    <row r="95" spans="2:7" s="21" customFormat="1" x14ac:dyDescent="0.3">
      <c r="B95" s="10"/>
      <c r="C95" s="10"/>
      <c r="D95" s="10"/>
      <c r="E95" s="10"/>
      <c r="F95" s="10"/>
      <c r="G95" s="10"/>
    </row>
    <row r="96" spans="2:7" s="21" customFormat="1" x14ac:dyDescent="0.3">
      <c r="B96" s="10"/>
      <c r="C96" s="10"/>
      <c r="D96" s="10"/>
      <c r="E96" s="10"/>
      <c r="F96" s="10"/>
      <c r="G96" s="10"/>
    </row>
    <row r="97" spans="2:7" s="21" customFormat="1" x14ac:dyDescent="0.3">
      <c r="B97" s="10"/>
      <c r="C97" s="10"/>
      <c r="D97" s="10"/>
      <c r="E97" s="10"/>
      <c r="F97" s="10"/>
      <c r="G97" s="10"/>
    </row>
    <row r="99" spans="2:7" ht="16.5" customHeight="1" x14ac:dyDescent="0.3"/>
  </sheetData>
  <mergeCells count="14">
    <mergeCell ref="H4:I4"/>
    <mergeCell ref="B6:G6"/>
    <mergeCell ref="B9:B11"/>
    <mergeCell ref="C9:C11"/>
    <mergeCell ref="D9:D11"/>
    <mergeCell ref="F9:F11"/>
    <mergeCell ref="B3:E4"/>
    <mergeCell ref="F3:F4"/>
    <mergeCell ref="G3:G4"/>
    <mergeCell ref="D38:E38"/>
    <mergeCell ref="F38:G38"/>
    <mergeCell ref="B36:F36"/>
    <mergeCell ref="D8:E8"/>
    <mergeCell ref="F8:G8"/>
  </mergeCells>
  <pageMargins left="0.7" right="0.7" top="0.75" bottom="0.75" header="0.3" footer="0.3"/>
  <pageSetup paperSize="9" scale="78" orientation="portrait" r:id="rId1"/>
  <headerFooter>
    <oddHeader>&amp;C&amp;"Arial"&amp;8&amp;K000000INTERNAL&amp;1#</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46012-C37E-4EFA-BCA9-2E5104722B1D}">
  <dimension ref="B1:J111"/>
  <sheetViews>
    <sheetView showGridLines="0" zoomScaleNormal="100" workbookViewId="0">
      <selection activeCell="O34" sqref="O34"/>
    </sheetView>
  </sheetViews>
  <sheetFormatPr defaultColWidth="9.1796875" defaultRowHeight="13" x14ac:dyDescent="0.3"/>
  <cols>
    <col min="1" max="1" width="5.26953125" style="10" customWidth="1"/>
    <col min="2" max="2" width="9.1796875" style="10" hidden="1" customWidth="1"/>
    <col min="3" max="3" width="72.26953125" style="10" bestFit="1" customWidth="1"/>
    <col min="4" max="8" width="11.26953125" style="10" customWidth="1"/>
    <col min="9" max="16384" width="9.1796875" style="10"/>
  </cols>
  <sheetData>
    <row r="1" spans="3:10" customFormat="1" ht="14.5" x14ac:dyDescent="0.35"/>
    <row r="2" spans="3:10" customFormat="1" ht="14.5" x14ac:dyDescent="0.35"/>
    <row r="3" spans="3:10" ht="15" customHeight="1" x14ac:dyDescent="0.3">
      <c r="C3" s="394" t="s">
        <v>143</v>
      </c>
      <c r="D3" s="394"/>
      <c r="E3" s="394"/>
      <c r="F3" s="394"/>
      <c r="G3" s="394"/>
      <c r="H3" s="394"/>
    </row>
    <row r="4" spans="3:10" ht="12.75" customHeight="1" thickBot="1" x14ac:dyDescent="0.4">
      <c r="C4" s="395"/>
      <c r="D4" s="395"/>
      <c r="E4" s="395"/>
      <c r="F4" s="395"/>
      <c r="G4" s="395"/>
      <c r="H4" s="395"/>
      <c r="I4" s="390" t="s">
        <v>146</v>
      </c>
      <c r="J4" s="391"/>
    </row>
    <row r="5" spans="3:10" ht="13.5" customHeight="1" x14ac:dyDescent="0.3"/>
    <row r="6" spans="3:10" ht="24.75" customHeight="1" x14ac:dyDescent="0.3">
      <c r="C6" s="432" t="s">
        <v>51</v>
      </c>
      <c r="D6" s="432"/>
      <c r="E6" s="432"/>
      <c r="F6" s="432"/>
      <c r="G6" s="432"/>
      <c r="H6" s="432"/>
    </row>
    <row r="7" spans="3:10" ht="14" x14ac:dyDescent="0.3">
      <c r="C7" s="253"/>
      <c r="D7" s="253"/>
      <c r="E7" s="253"/>
      <c r="F7" s="253"/>
      <c r="G7" s="253"/>
      <c r="H7" s="253"/>
    </row>
    <row r="8" spans="3:10" ht="14" x14ac:dyDescent="0.3">
      <c r="C8" s="303"/>
      <c r="D8" s="304"/>
      <c r="E8" s="249" t="s">
        <v>249</v>
      </c>
      <c r="F8" s="304"/>
      <c r="G8" s="249" t="s">
        <v>184</v>
      </c>
      <c r="H8" s="304"/>
    </row>
    <row r="9" spans="3:10" ht="15" customHeight="1" x14ac:dyDescent="0.3">
      <c r="C9" s="335"/>
      <c r="D9" s="335"/>
      <c r="E9" s="335"/>
      <c r="F9" s="434" t="s">
        <v>185</v>
      </c>
      <c r="G9" s="335"/>
      <c r="H9" s="434" t="s">
        <v>185</v>
      </c>
    </row>
    <row r="10" spans="3:10" ht="15" customHeight="1" x14ac:dyDescent="0.3">
      <c r="C10" s="335"/>
      <c r="D10" s="335"/>
      <c r="E10" s="335"/>
      <c r="F10" s="434"/>
      <c r="G10" s="335"/>
      <c r="H10" s="434"/>
    </row>
    <row r="11" spans="3:10" ht="15" customHeight="1" x14ac:dyDescent="0.3">
      <c r="C11" s="335"/>
      <c r="D11" s="335"/>
      <c r="E11" s="335"/>
      <c r="F11" s="435"/>
      <c r="G11" s="335"/>
      <c r="H11" s="435"/>
    </row>
    <row r="12" spans="3:10" x14ac:dyDescent="0.3">
      <c r="C12" s="320" t="s">
        <v>269</v>
      </c>
      <c r="D12" s="12"/>
      <c r="E12" s="17">
        <v>8229</v>
      </c>
      <c r="F12" s="336"/>
      <c r="G12" s="337">
        <v>4267</v>
      </c>
      <c r="H12" s="338"/>
    </row>
    <row r="13" spans="3:10" x14ac:dyDescent="0.3">
      <c r="C13" s="320" t="s">
        <v>52</v>
      </c>
      <c r="D13" s="12"/>
      <c r="E13" s="13"/>
      <c r="F13" s="9"/>
      <c r="G13" s="339"/>
      <c r="H13" s="340"/>
      <c r="I13" s="341"/>
    </row>
    <row r="14" spans="3:10" x14ac:dyDescent="0.3">
      <c r="C14" s="317" t="s">
        <v>270</v>
      </c>
      <c r="D14" s="12"/>
      <c r="E14" s="13">
        <v>1323</v>
      </c>
      <c r="F14" s="9"/>
      <c r="G14" s="342">
        <v>1355</v>
      </c>
      <c r="H14" s="343"/>
    </row>
    <row r="15" spans="3:10" x14ac:dyDescent="0.3">
      <c r="C15" s="317" t="s">
        <v>194</v>
      </c>
      <c r="D15" s="12"/>
      <c r="E15" s="13">
        <v>7249</v>
      </c>
      <c r="F15" s="9"/>
      <c r="G15" s="342">
        <v>8457</v>
      </c>
      <c r="H15" s="343"/>
    </row>
    <row r="16" spans="3:10" x14ac:dyDescent="0.3">
      <c r="C16" s="317" t="s">
        <v>53</v>
      </c>
      <c r="D16" s="12"/>
      <c r="E16" s="13">
        <v>3401</v>
      </c>
      <c r="F16" s="9"/>
      <c r="G16" s="342">
        <v>3437</v>
      </c>
      <c r="H16" s="343"/>
      <c r="I16" s="341"/>
    </row>
    <row r="17" spans="3:9" x14ac:dyDescent="0.3">
      <c r="C17" s="317" t="s">
        <v>271</v>
      </c>
      <c r="D17" s="12"/>
      <c r="E17" s="13">
        <v>210</v>
      </c>
      <c r="F17" s="9"/>
      <c r="G17" s="342">
        <v>-17</v>
      </c>
      <c r="H17" s="343"/>
    </row>
    <row r="18" spans="3:9" x14ac:dyDescent="0.3">
      <c r="C18" s="317" t="s">
        <v>68</v>
      </c>
      <c r="D18" s="12"/>
      <c r="E18" s="13">
        <v>3654</v>
      </c>
      <c r="F18" s="9"/>
      <c r="G18" s="342">
        <v>2807</v>
      </c>
      <c r="H18" s="343"/>
    </row>
    <row r="19" spans="3:9" x14ac:dyDescent="0.3">
      <c r="C19" s="317" t="s">
        <v>54</v>
      </c>
      <c r="D19" s="12"/>
      <c r="E19" s="13">
        <v>-1108</v>
      </c>
      <c r="F19" s="9"/>
      <c r="G19" s="342">
        <v>-604</v>
      </c>
      <c r="H19" s="343"/>
    </row>
    <row r="20" spans="3:9" x14ac:dyDescent="0.3">
      <c r="C20" s="344" t="s">
        <v>272</v>
      </c>
      <c r="D20" s="12"/>
      <c r="E20" s="13">
        <v>558</v>
      </c>
      <c r="F20" s="9"/>
      <c r="G20" s="342">
        <v>435</v>
      </c>
      <c r="H20" s="343"/>
    </row>
    <row r="21" spans="3:9" x14ac:dyDescent="0.3">
      <c r="C21" s="344" t="s">
        <v>273</v>
      </c>
      <c r="D21" s="12"/>
      <c r="E21" s="13">
        <v>490</v>
      </c>
      <c r="F21" s="9" t="s">
        <v>293</v>
      </c>
      <c r="G21" s="342">
        <v>-2487</v>
      </c>
      <c r="H21" s="343">
        <v>297</v>
      </c>
    </row>
    <row r="22" spans="3:9" x14ac:dyDescent="0.3">
      <c r="C22" s="344" t="s">
        <v>274</v>
      </c>
      <c r="D22" s="12"/>
      <c r="E22" s="13">
        <v>-2451</v>
      </c>
      <c r="F22" s="9" t="s">
        <v>294</v>
      </c>
      <c r="G22" s="342">
        <v>-1165</v>
      </c>
      <c r="H22" s="343">
        <v>19</v>
      </c>
    </row>
    <row r="23" spans="3:9" x14ac:dyDescent="0.3">
      <c r="C23" s="345" t="s">
        <v>275</v>
      </c>
      <c r="D23" s="12"/>
      <c r="E23" s="13">
        <v>20</v>
      </c>
      <c r="F23" s="9"/>
      <c r="G23" s="342">
        <v>-107</v>
      </c>
      <c r="H23" s="343"/>
    </row>
    <row r="24" spans="3:9" x14ac:dyDescent="0.3">
      <c r="C24" s="345" t="s">
        <v>276</v>
      </c>
      <c r="D24" s="12"/>
      <c r="E24" s="13">
        <v>209</v>
      </c>
      <c r="F24" s="9" t="s">
        <v>295</v>
      </c>
      <c r="G24" s="342">
        <v>172</v>
      </c>
      <c r="H24" s="343">
        <v>10</v>
      </c>
      <c r="I24" s="341"/>
    </row>
    <row r="25" spans="3:9" x14ac:dyDescent="0.3">
      <c r="C25" s="345" t="s">
        <v>277</v>
      </c>
      <c r="D25" s="12"/>
      <c r="E25" s="13">
        <v>66</v>
      </c>
      <c r="F25" s="9" t="s">
        <v>296</v>
      </c>
      <c r="G25" s="342">
        <v>2548</v>
      </c>
      <c r="H25" s="343">
        <v>-52</v>
      </c>
    </row>
    <row r="26" spans="3:9" x14ac:dyDescent="0.3">
      <c r="C26" s="317" t="s">
        <v>235</v>
      </c>
      <c r="D26" s="12"/>
      <c r="E26" s="13">
        <v>1377</v>
      </c>
      <c r="F26" s="9"/>
      <c r="G26" s="342">
        <v>1403</v>
      </c>
      <c r="H26" s="340"/>
    </row>
    <row r="27" spans="3:9" x14ac:dyDescent="0.3">
      <c r="C27" s="317" t="s">
        <v>236</v>
      </c>
      <c r="D27" s="12"/>
      <c r="E27" s="13">
        <v>-1698</v>
      </c>
      <c r="F27" s="9"/>
      <c r="G27" s="342">
        <v>-1647</v>
      </c>
      <c r="H27" s="340"/>
    </row>
    <row r="28" spans="3:9" x14ac:dyDescent="0.3">
      <c r="C28" s="317" t="s">
        <v>267</v>
      </c>
      <c r="D28" s="20"/>
      <c r="E28" s="13">
        <v>2103</v>
      </c>
      <c r="F28" s="9" t="s">
        <v>297</v>
      </c>
      <c r="G28" s="342">
        <v>2049</v>
      </c>
      <c r="H28" s="343">
        <v>239</v>
      </c>
    </row>
    <row r="29" spans="3:9" s="277" customFormat="1" x14ac:dyDescent="0.3">
      <c r="C29" s="317" t="s">
        <v>268</v>
      </c>
      <c r="D29" s="12"/>
      <c r="E29" s="13">
        <v>-5276</v>
      </c>
      <c r="F29" s="9" t="s">
        <v>298</v>
      </c>
      <c r="G29" s="342">
        <v>-5657</v>
      </c>
      <c r="H29" s="343">
        <v>-89</v>
      </c>
      <c r="I29" s="346"/>
    </row>
    <row r="30" spans="3:9" x14ac:dyDescent="0.3">
      <c r="C30" s="317" t="s">
        <v>237</v>
      </c>
      <c r="D30" s="12"/>
      <c r="E30" s="13">
        <v>-16</v>
      </c>
      <c r="F30" s="9"/>
      <c r="G30" s="342">
        <v>1359</v>
      </c>
      <c r="H30" s="343"/>
      <c r="I30" s="341"/>
    </row>
    <row r="31" spans="3:9" x14ac:dyDescent="0.3">
      <c r="C31" s="317" t="s">
        <v>238</v>
      </c>
      <c r="D31" s="12"/>
      <c r="E31" s="13">
        <v>-3912</v>
      </c>
      <c r="F31" s="9"/>
      <c r="G31" s="342">
        <v>-2958</v>
      </c>
      <c r="H31" s="343"/>
    </row>
    <row r="32" spans="3:9" x14ac:dyDescent="0.3">
      <c r="C32" s="317" t="s">
        <v>278</v>
      </c>
      <c r="D32" s="12"/>
      <c r="E32" s="13">
        <v>-2313</v>
      </c>
      <c r="F32" s="9"/>
      <c r="G32" s="342">
        <v>369</v>
      </c>
      <c r="H32" s="343"/>
    </row>
    <row r="33" spans="3:9" x14ac:dyDescent="0.3">
      <c r="C33" s="320" t="s">
        <v>279</v>
      </c>
      <c r="D33" s="12"/>
      <c r="E33" s="17">
        <v>13223</v>
      </c>
      <c r="F33" s="9"/>
      <c r="G33" s="337">
        <v>14620</v>
      </c>
      <c r="H33" s="343"/>
    </row>
    <row r="34" spans="3:9" x14ac:dyDescent="0.3">
      <c r="C34" s="347" t="s">
        <v>280</v>
      </c>
      <c r="D34" s="12"/>
      <c r="E34" s="17" t="s">
        <v>28</v>
      </c>
      <c r="F34" s="9"/>
      <c r="G34" s="337">
        <v>132</v>
      </c>
      <c r="H34" s="343"/>
    </row>
    <row r="35" spans="3:9" x14ac:dyDescent="0.3">
      <c r="C35" s="317" t="s">
        <v>240</v>
      </c>
      <c r="D35" s="12"/>
      <c r="E35" s="13">
        <v>-8931</v>
      </c>
      <c r="F35" s="9"/>
      <c r="G35" s="342">
        <v>-11383</v>
      </c>
      <c r="H35" s="340"/>
    </row>
    <row r="36" spans="3:9" x14ac:dyDescent="0.3">
      <c r="C36" s="317" t="s">
        <v>241</v>
      </c>
      <c r="D36" s="20"/>
      <c r="E36" s="13">
        <v>-1235</v>
      </c>
      <c r="F36" s="9"/>
      <c r="G36" s="342">
        <v>-1385</v>
      </c>
      <c r="H36" s="343"/>
    </row>
    <row r="37" spans="3:9" x14ac:dyDescent="0.3">
      <c r="C37" s="317" t="s">
        <v>281</v>
      </c>
      <c r="D37" s="20"/>
      <c r="E37" s="13">
        <v>1135</v>
      </c>
      <c r="F37" s="9"/>
      <c r="G37" s="342">
        <v>413</v>
      </c>
      <c r="H37" s="343"/>
    </row>
    <row r="38" spans="3:9" s="277" customFormat="1" x14ac:dyDescent="0.3">
      <c r="C38" s="317" t="s">
        <v>282</v>
      </c>
      <c r="D38" s="12"/>
      <c r="E38" s="13">
        <v>-844</v>
      </c>
      <c r="F38" s="9"/>
      <c r="G38" s="342">
        <v>-795</v>
      </c>
      <c r="H38" s="343"/>
      <c r="I38" s="346"/>
    </row>
    <row r="39" spans="3:9" x14ac:dyDescent="0.3">
      <c r="C39" s="317" t="s">
        <v>55</v>
      </c>
      <c r="D39" s="12"/>
      <c r="E39" s="13" t="s">
        <v>28</v>
      </c>
      <c r="F39" s="9"/>
      <c r="G39" s="342">
        <v>-17</v>
      </c>
      <c r="H39" s="348"/>
      <c r="I39" s="341"/>
    </row>
    <row r="40" spans="3:9" x14ac:dyDescent="0.3">
      <c r="C40" s="317" t="s">
        <v>242</v>
      </c>
      <c r="D40" s="12"/>
      <c r="E40" s="13">
        <v>5622</v>
      </c>
      <c r="F40" s="9"/>
      <c r="G40" s="342">
        <v>2083</v>
      </c>
      <c r="H40" s="343"/>
      <c r="I40" s="341"/>
    </row>
    <row r="41" spans="3:9" x14ac:dyDescent="0.3">
      <c r="C41" s="317" t="s">
        <v>56</v>
      </c>
      <c r="D41" s="12"/>
      <c r="E41" s="13">
        <v>145</v>
      </c>
      <c r="F41" s="9"/>
      <c r="G41" s="342">
        <v>474</v>
      </c>
      <c r="H41" s="340"/>
    </row>
    <row r="42" spans="3:9" s="277" customFormat="1" x14ac:dyDescent="0.3">
      <c r="C42" s="320" t="s">
        <v>243</v>
      </c>
      <c r="D42" s="20"/>
      <c r="E42" s="17">
        <v>-4108</v>
      </c>
      <c r="F42" s="9"/>
      <c r="G42" s="337">
        <v>-10610</v>
      </c>
      <c r="H42" s="340"/>
      <c r="I42" s="346"/>
    </row>
    <row r="43" spans="3:9" s="277" customFormat="1" x14ac:dyDescent="0.3">
      <c r="C43" s="347" t="s">
        <v>280</v>
      </c>
      <c r="D43" s="20"/>
      <c r="E43" s="17" t="s">
        <v>28</v>
      </c>
      <c r="F43" s="9"/>
      <c r="G43" s="337">
        <v>-442</v>
      </c>
      <c r="H43" s="340"/>
      <c r="I43" s="346"/>
    </row>
    <row r="44" spans="3:9" s="277" customFormat="1" x14ac:dyDescent="0.3">
      <c r="C44" s="317" t="s">
        <v>283</v>
      </c>
      <c r="D44" s="20"/>
      <c r="E44" s="13">
        <v>6017</v>
      </c>
      <c r="F44" s="9"/>
      <c r="G44" s="342">
        <v>6093</v>
      </c>
      <c r="H44" s="340"/>
      <c r="I44" s="346"/>
    </row>
    <row r="45" spans="3:9" x14ac:dyDescent="0.3">
      <c r="C45" s="317" t="s">
        <v>244</v>
      </c>
      <c r="D45" s="20"/>
      <c r="E45" s="13">
        <v>-10430</v>
      </c>
      <c r="F45" s="9" t="s">
        <v>299</v>
      </c>
      <c r="G45" s="342">
        <v>-6006</v>
      </c>
      <c r="H45" s="343">
        <v>-125</v>
      </c>
      <c r="I45" s="341"/>
    </row>
    <row r="46" spans="3:9" x14ac:dyDescent="0.3">
      <c r="C46" s="317" t="s">
        <v>245</v>
      </c>
      <c r="D46" s="12"/>
      <c r="E46" s="13">
        <v>-691</v>
      </c>
      <c r="F46" s="9"/>
      <c r="G46" s="342">
        <v>-4072</v>
      </c>
      <c r="H46" s="343"/>
      <c r="I46" s="341"/>
    </row>
    <row r="47" spans="3:9" x14ac:dyDescent="0.3">
      <c r="C47" s="317" t="s">
        <v>284</v>
      </c>
      <c r="D47" s="12"/>
      <c r="E47" s="13">
        <v>1944</v>
      </c>
      <c r="F47" s="9"/>
      <c r="G47" s="342" t="s">
        <v>28</v>
      </c>
      <c r="H47" s="343"/>
      <c r="I47" s="341"/>
    </row>
    <row r="48" spans="3:9" ht="25" x14ac:dyDescent="0.3">
      <c r="C48" s="317" t="s">
        <v>285</v>
      </c>
      <c r="D48" s="12"/>
      <c r="E48" s="13">
        <v>-22</v>
      </c>
      <c r="F48" s="9"/>
      <c r="G48" s="342">
        <v>-25</v>
      </c>
      <c r="H48" s="340"/>
    </row>
    <row r="49" spans="3:8" ht="15" customHeight="1" x14ac:dyDescent="0.3">
      <c r="C49" s="349" t="s">
        <v>286</v>
      </c>
      <c r="D49" s="350"/>
      <c r="E49" s="351">
        <v>889</v>
      </c>
      <c r="F49" s="352"/>
      <c r="G49" s="353">
        <v>1738</v>
      </c>
      <c r="H49" s="354"/>
    </row>
    <row r="50" spans="3:8" ht="15" customHeight="1" x14ac:dyDescent="0.3">
      <c r="C50" s="349" t="s">
        <v>287</v>
      </c>
      <c r="D50" s="350"/>
      <c r="E50" s="351">
        <v>-297</v>
      </c>
      <c r="F50" s="352"/>
      <c r="G50" s="353">
        <v>-752</v>
      </c>
      <c r="H50" s="354"/>
    </row>
    <row r="51" spans="3:8" x14ac:dyDescent="0.3">
      <c r="C51" s="317" t="s">
        <v>288</v>
      </c>
      <c r="D51" s="12"/>
      <c r="E51" s="13">
        <v>-27</v>
      </c>
      <c r="F51" s="9"/>
      <c r="G51" s="342">
        <v>-20</v>
      </c>
      <c r="H51" s="340"/>
    </row>
    <row r="52" spans="3:8" x14ac:dyDescent="0.3">
      <c r="C52" s="317" t="s">
        <v>57</v>
      </c>
      <c r="D52" s="12"/>
      <c r="E52" s="13">
        <v>-5126</v>
      </c>
      <c r="F52" s="9"/>
      <c r="G52" s="342">
        <v>-5135</v>
      </c>
      <c r="H52" s="340"/>
    </row>
    <row r="53" spans="3:8" x14ac:dyDescent="0.3">
      <c r="C53" s="317" t="s">
        <v>289</v>
      </c>
      <c r="D53" s="12"/>
      <c r="E53" s="17">
        <v>-246</v>
      </c>
      <c r="F53" s="9"/>
      <c r="G53" s="337">
        <v>-182</v>
      </c>
      <c r="H53" s="340"/>
    </row>
    <row r="54" spans="3:8" x14ac:dyDescent="0.3">
      <c r="C54" s="320" t="s">
        <v>290</v>
      </c>
      <c r="D54" s="12"/>
      <c r="E54" s="17">
        <v>-7989</v>
      </c>
      <c r="F54" s="9"/>
      <c r="G54" s="337">
        <v>-8361</v>
      </c>
      <c r="H54" s="340"/>
    </row>
    <row r="55" spans="3:8" x14ac:dyDescent="0.3">
      <c r="C55" s="347" t="s">
        <v>239</v>
      </c>
      <c r="D55" s="12"/>
      <c r="E55" s="17" t="s">
        <v>28</v>
      </c>
      <c r="F55" s="9"/>
      <c r="G55" s="337">
        <v>-16</v>
      </c>
      <c r="H55" s="340"/>
    </row>
    <row r="56" spans="3:8" x14ac:dyDescent="0.3">
      <c r="C56" s="320" t="s">
        <v>246</v>
      </c>
      <c r="D56" s="12"/>
      <c r="E56" s="17">
        <v>-74</v>
      </c>
      <c r="F56" s="9"/>
      <c r="G56" s="337">
        <v>-49</v>
      </c>
      <c r="H56" s="340"/>
    </row>
    <row r="57" spans="3:8" x14ac:dyDescent="0.3">
      <c r="C57" s="320" t="s">
        <v>247</v>
      </c>
      <c r="D57" s="12"/>
      <c r="E57" s="13">
        <v>1052</v>
      </c>
      <c r="F57" s="9"/>
      <c r="G57" s="342">
        <v>-4400</v>
      </c>
      <c r="H57" s="340"/>
    </row>
    <row r="58" spans="3:8" ht="14.5" customHeight="1" x14ac:dyDescent="0.3">
      <c r="C58" s="317" t="s">
        <v>291</v>
      </c>
      <c r="D58" s="12"/>
      <c r="E58" s="351">
        <v>7143</v>
      </c>
      <c r="F58" s="352"/>
      <c r="G58" s="353">
        <v>11543</v>
      </c>
      <c r="H58" s="340"/>
    </row>
    <row r="59" spans="3:8" ht="14.5" customHeight="1" thickBot="1" x14ac:dyDescent="0.35">
      <c r="C59" s="362" t="s">
        <v>292</v>
      </c>
      <c r="D59" s="288"/>
      <c r="E59" s="322">
        <v>8195</v>
      </c>
      <c r="F59" s="323"/>
      <c r="G59" s="322">
        <v>7143</v>
      </c>
      <c r="H59" s="355"/>
    </row>
    <row r="60" spans="3:8" ht="12.75" customHeight="1" thickTop="1" x14ac:dyDescent="0.3">
      <c r="C60" s="356"/>
      <c r="D60" s="356"/>
      <c r="E60" s="357"/>
      <c r="F60" s="356"/>
      <c r="G60" s="357"/>
      <c r="H60" s="356"/>
    </row>
    <row r="61" spans="3:8" ht="23.5" customHeight="1" x14ac:dyDescent="0.3">
      <c r="C61" s="440" t="s">
        <v>329</v>
      </c>
      <c r="D61" s="440"/>
      <c r="E61" s="440"/>
      <c r="F61" s="440"/>
      <c r="G61" s="440"/>
      <c r="H61" s="440"/>
    </row>
    <row r="62" spans="3:8" ht="27.75" customHeight="1" x14ac:dyDescent="0.3">
      <c r="C62" s="440"/>
      <c r="D62" s="440"/>
      <c r="E62" s="440"/>
      <c r="F62" s="440"/>
      <c r="G62" s="440"/>
      <c r="H62" s="440"/>
    </row>
    <row r="63" spans="3:8" ht="18" customHeight="1" x14ac:dyDescent="0.3">
      <c r="C63" s="440"/>
      <c r="D63" s="440"/>
      <c r="E63" s="440"/>
      <c r="F63" s="440"/>
      <c r="G63" s="440"/>
      <c r="H63" s="440"/>
    </row>
    <row r="64" spans="3:8" ht="18.5" customHeight="1" x14ac:dyDescent="0.3">
      <c r="C64" s="440"/>
      <c r="D64" s="440"/>
      <c r="E64" s="440"/>
      <c r="F64" s="440"/>
      <c r="G64" s="440"/>
      <c r="H64" s="440"/>
    </row>
    <row r="65" spans="3:8" x14ac:dyDescent="0.3">
      <c r="C65" s="358"/>
      <c r="D65" s="358"/>
      <c r="E65" s="358"/>
      <c r="F65" s="358"/>
      <c r="G65" s="358"/>
      <c r="H65" s="358"/>
    </row>
    <row r="66" spans="3:8" x14ac:dyDescent="0.3">
      <c r="C66" s="358"/>
      <c r="D66" s="358"/>
      <c r="E66" s="358"/>
      <c r="F66" s="358"/>
      <c r="G66" s="358"/>
      <c r="H66" s="358"/>
    </row>
    <row r="73" spans="3:8" x14ac:dyDescent="0.3">
      <c r="C73" s="359"/>
      <c r="D73" s="359"/>
      <c r="E73" s="359"/>
      <c r="F73" s="359"/>
      <c r="G73" s="359"/>
      <c r="H73" s="359"/>
    </row>
    <row r="80" spans="3:8" s="360" customFormat="1" ht="14.5" x14ac:dyDescent="0.35">
      <c r="C80" s="10"/>
      <c r="D80" s="10"/>
      <c r="E80" s="10"/>
      <c r="F80" s="10"/>
      <c r="G80" s="10"/>
      <c r="H80" s="10"/>
    </row>
    <row r="110" spans="3:8" s="21" customFormat="1" ht="69.75" customHeight="1" x14ac:dyDescent="0.3">
      <c r="C110" s="10"/>
      <c r="D110" s="10"/>
      <c r="E110" s="10"/>
      <c r="F110" s="10"/>
      <c r="G110" s="10"/>
      <c r="H110" s="10"/>
    </row>
    <row r="111" spans="3:8" s="21" customFormat="1" ht="54.75" customHeight="1" x14ac:dyDescent="0.3">
      <c r="C111" s="10"/>
      <c r="D111" s="10"/>
      <c r="E111" s="10"/>
      <c r="F111" s="10"/>
      <c r="G111" s="10"/>
      <c r="H111" s="10"/>
    </row>
  </sheetData>
  <mergeCells count="7">
    <mergeCell ref="C61:H64"/>
    <mergeCell ref="C3:F4"/>
    <mergeCell ref="G3:H4"/>
    <mergeCell ref="I4:J4"/>
    <mergeCell ref="C6:H6"/>
    <mergeCell ref="F9:F11"/>
    <mergeCell ref="H9:H11"/>
  </mergeCells>
  <pageMargins left="0.7" right="0.7" top="0.75" bottom="0.75" header="0.3" footer="0.3"/>
  <pageSetup paperSize="9" scale="82" orientation="portrait" r:id="rId1"/>
  <headerFooter>
    <oddHeader>&amp;C&amp;"Arial"&amp;8&amp;K000000INTERNAL&amp;1#</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F2F4C-38E2-4E8D-A056-3961A6376CAE}">
  <dimension ref="B3:M27"/>
  <sheetViews>
    <sheetView showGridLines="0" zoomScaleNormal="100" workbookViewId="0">
      <selection activeCell="A38" sqref="A38"/>
    </sheetView>
  </sheetViews>
  <sheetFormatPr defaultColWidth="9.1796875" defaultRowHeight="14.5" x14ac:dyDescent="0.35"/>
  <cols>
    <col min="10" max="10" width="9.1796875" customWidth="1"/>
  </cols>
  <sheetData>
    <row r="3" spans="2:13" x14ac:dyDescent="0.35">
      <c r="B3" s="394" t="s">
        <v>144</v>
      </c>
      <c r="C3" s="394"/>
      <c r="D3" s="394"/>
      <c r="E3" s="394"/>
      <c r="F3" s="394"/>
      <c r="G3" s="394"/>
      <c r="H3" s="394"/>
      <c r="I3" s="394"/>
      <c r="J3" s="394"/>
      <c r="K3" s="394"/>
    </row>
    <row r="4" spans="2:13" ht="15" thickBot="1" x14ac:dyDescent="0.4">
      <c r="B4" s="395"/>
      <c r="C4" s="395"/>
      <c r="D4" s="395"/>
      <c r="E4" s="395"/>
      <c r="F4" s="395"/>
      <c r="G4" s="395"/>
      <c r="H4" s="395"/>
      <c r="I4" s="395"/>
      <c r="J4" s="395"/>
      <c r="K4" s="395"/>
      <c r="L4" s="390" t="s">
        <v>146</v>
      </c>
      <c r="M4" s="391"/>
    </row>
    <row r="5" spans="2:13" ht="15" x14ac:dyDescent="0.35">
      <c r="B5" s="205"/>
      <c r="C5" s="205"/>
      <c r="D5" s="205"/>
      <c r="E5" s="205"/>
      <c r="F5" s="205"/>
      <c r="G5" s="205"/>
      <c r="H5" s="205"/>
      <c r="I5" s="205"/>
      <c r="J5" s="205"/>
    </row>
    <row r="6" spans="2:13" ht="14.5" customHeight="1" x14ac:dyDescent="0.35">
      <c r="B6" s="441" t="s">
        <v>168</v>
      </c>
      <c r="C6" s="441"/>
      <c r="D6" s="441"/>
      <c r="E6" s="441"/>
      <c r="F6" s="441"/>
      <c r="G6" s="441"/>
      <c r="H6" s="441"/>
      <c r="I6" s="441"/>
      <c r="J6" s="441"/>
      <c r="K6" s="441"/>
    </row>
    <row r="7" spans="2:13" x14ac:dyDescent="0.35">
      <c r="B7" s="441"/>
      <c r="C7" s="441"/>
      <c r="D7" s="441"/>
      <c r="E7" s="441"/>
      <c r="F7" s="441"/>
      <c r="G7" s="441"/>
      <c r="H7" s="441"/>
      <c r="I7" s="441"/>
      <c r="J7" s="441"/>
      <c r="K7" s="441"/>
    </row>
    <row r="8" spans="2:13" x14ac:dyDescent="0.35">
      <c r="B8" s="441"/>
      <c r="C8" s="441"/>
      <c r="D8" s="441"/>
      <c r="E8" s="441"/>
      <c r="F8" s="441"/>
      <c r="G8" s="441"/>
      <c r="H8" s="441"/>
      <c r="I8" s="441"/>
      <c r="J8" s="441"/>
      <c r="K8" s="441"/>
    </row>
    <row r="9" spans="2:13" x14ac:dyDescent="0.35">
      <c r="B9" s="441"/>
      <c r="C9" s="441"/>
      <c r="D9" s="441"/>
      <c r="E9" s="441"/>
      <c r="F9" s="441"/>
      <c r="G9" s="441"/>
      <c r="H9" s="441"/>
      <c r="I9" s="441"/>
      <c r="J9" s="441"/>
      <c r="K9" s="441"/>
    </row>
    <row r="10" spans="2:13" x14ac:dyDescent="0.35">
      <c r="B10" s="441"/>
      <c r="C10" s="441"/>
      <c r="D10" s="441"/>
      <c r="E10" s="441"/>
      <c r="F10" s="441"/>
      <c r="G10" s="441"/>
      <c r="H10" s="441"/>
      <c r="I10" s="441"/>
      <c r="J10" s="441"/>
      <c r="K10" s="441"/>
    </row>
    <row r="11" spans="2:13" x14ac:dyDescent="0.35">
      <c r="B11" s="441"/>
      <c r="C11" s="441"/>
      <c r="D11" s="441"/>
      <c r="E11" s="441"/>
      <c r="F11" s="441"/>
      <c r="G11" s="441"/>
      <c r="H11" s="441"/>
      <c r="I11" s="441"/>
      <c r="J11" s="441"/>
      <c r="K11" s="441"/>
    </row>
    <row r="12" spans="2:13" x14ac:dyDescent="0.35">
      <c r="B12" s="441"/>
      <c r="C12" s="441"/>
      <c r="D12" s="441"/>
      <c r="E12" s="441"/>
      <c r="F12" s="441"/>
      <c r="G12" s="441"/>
      <c r="H12" s="441"/>
      <c r="I12" s="441"/>
      <c r="J12" s="441"/>
      <c r="K12" s="441"/>
    </row>
    <row r="13" spans="2:13" x14ac:dyDescent="0.35">
      <c r="B13" s="441"/>
      <c r="C13" s="441"/>
      <c r="D13" s="441"/>
      <c r="E13" s="441"/>
      <c r="F13" s="441"/>
      <c r="G13" s="441"/>
      <c r="H13" s="441"/>
      <c r="I13" s="441"/>
      <c r="J13" s="441"/>
      <c r="K13" s="441"/>
    </row>
    <row r="14" spans="2:13" x14ac:dyDescent="0.35">
      <c r="B14" s="441"/>
      <c r="C14" s="441"/>
      <c r="D14" s="441"/>
      <c r="E14" s="441"/>
      <c r="F14" s="441"/>
      <c r="G14" s="441"/>
      <c r="H14" s="441"/>
      <c r="I14" s="441"/>
      <c r="J14" s="441"/>
      <c r="K14" s="441"/>
    </row>
    <row r="15" spans="2:13" x14ac:dyDescent="0.35">
      <c r="B15" s="441"/>
      <c r="C15" s="441"/>
      <c r="D15" s="441"/>
      <c r="E15" s="441"/>
      <c r="F15" s="441"/>
      <c r="G15" s="441"/>
      <c r="H15" s="441"/>
      <c r="I15" s="441"/>
      <c r="J15" s="441"/>
      <c r="K15" s="441"/>
    </row>
    <row r="16" spans="2:13" x14ac:dyDescent="0.35">
      <c r="B16" s="441"/>
      <c r="C16" s="441"/>
      <c r="D16" s="441"/>
      <c r="E16" s="441"/>
      <c r="F16" s="441"/>
      <c r="G16" s="441"/>
      <c r="H16" s="441"/>
      <c r="I16" s="441"/>
      <c r="J16" s="441"/>
      <c r="K16" s="441"/>
    </row>
    <row r="17" spans="2:11" x14ac:dyDescent="0.35">
      <c r="B17" s="441"/>
      <c r="C17" s="441"/>
      <c r="D17" s="441"/>
      <c r="E17" s="441"/>
      <c r="F17" s="441"/>
      <c r="G17" s="441"/>
      <c r="H17" s="441"/>
      <c r="I17" s="441"/>
      <c r="J17" s="441"/>
      <c r="K17" s="441"/>
    </row>
    <row r="18" spans="2:11" x14ac:dyDescent="0.35">
      <c r="B18" s="441"/>
      <c r="C18" s="441"/>
      <c r="D18" s="441"/>
      <c r="E18" s="441"/>
      <c r="F18" s="441"/>
      <c r="G18" s="441"/>
      <c r="H18" s="441"/>
      <c r="I18" s="441"/>
      <c r="J18" s="441"/>
      <c r="K18" s="441"/>
    </row>
    <row r="19" spans="2:11" x14ac:dyDescent="0.35">
      <c r="B19" s="441"/>
      <c r="C19" s="441"/>
      <c r="D19" s="441"/>
      <c r="E19" s="441"/>
      <c r="F19" s="441"/>
      <c r="G19" s="441"/>
      <c r="H19" s="441"/>
      <c r="I19" s="441"/>
      <c r="J19" s="441"/>
      <c r="K19" s="441"/>
    </row>
    <row r="20" spans="2:11" x14ac:dyDescent="0.35">
      <c r="B20" s="441"/>
      <c r="C20" s="441"/>
      <c r="D20" s="441"/>
      <c r="E20" s="441"/>
      <c r="F20" s="441"/>
      <c r="G20" s="441"/>
      <c r="H20" s="441"/>
      <c r="I20" s="441"/>
      <c r="J20" s="441"/>
      <c r="K20" s="441"/>
    </row>
    <row r="21" spans="2:11" x14ac:dyDescent="0.35">
      <c r="B21" s="441"/>
      <c r="C21" s="441"/>
      <c r="D21" s="441"/>
      <c r="E21" s="441"/>
      <c r="F21" s="441"/>
      <c r="G21" s="441"/>
      <c r="H21" s="441"/>
      <c r="I21" s="441"/>
      <c r="J21" s="441"/>
      <c r="K21" s="441"/>
    </row>
    <row r="22" spans="2:11" x14ac:dyDescent="0.35">
      <c r="B22" s="441"/>
      <c r="C22" s="441"/>
      <c r="D22" s="441"/>
      <c r="E22" s="441"/>
      <c r="F22" s="441"/>
      <c r="G22" s="441"/>
      <c r="H22" s="441"/>
      <c r="I22" s="441"/>
      <c r="J22" s="441"/>
      <c r="K22" s="441"/>
    </row>
    <row r="23" spans="2:11" x14ac:dyDescent="0.35">
      <c r="B23" s="441"/>
      <c r="C23" s="441"/>
      <c r="D23" s="441"/>
      <c r="E23" s="441"/>
      <c r="F23" s="441"/>
      <c r="G23" s="441"/>
      <c r="H23" s="441"/>
      <c r="I23" s="441"/>
      <c r="J23" s="441"/>
      <c r="K23" s="441"/>
    </row>
    <row r="24" spans="2:11" x14ac:dyDescent="0.35">
      <c r="B24" s="441"/>
      <c r="C24" s="441"/>
      <c r="D24" s="441"/>
      <c r="E24" s="441"/>
      <c r="F24" s="441"/>
      <c r="G24" s="441"/>
      <c r="H24" s="441"/>
      <c r="I24" s="441"/>
      <c r="J24" s="441"/>
      <c r="K24" s="441"/>
    </row>
    <row r="25" spans="2:11" x14ac:dyDescent="0.35">
      <c r="B25" s="441"/>
      <c r="C25" s="441"/>
      <c r="D25" s="441"/>
      <c r="E25" s="441"/>
      <c r="F25" s="441"/>
      <c r="G25" s="441"/>
      <c r="H25" s="441"/>
      <c r="I25" s="441"/>
      <c r="J25" s="441"/>
      <c r="K25" s="441"/>
    </row>
    <row r="26" spans="2:11" x14ac:dyDescent="0.35">
      <c r="B26" s="441"/>
      <c r="C26" s="441"/>
      <c r="D26" s="441"/>
      <c r="E26" s="441"/>
      <c r="F26" s="441"/>
      <c r="G26" s="441"/>
      <c r="H26" s="441"/>
      <c r="I26" s="441"/>
      <c r="J26" s="441"/>
      <c r="K26" s="441"/>
    </row>
    <row r="27" spans="2:11" x14ac:dyDescent="0.35">
      <c r="B27" s="441"/>
      <c r="C27" s="441"/>
      <c r="D27" s="441"/>
      <c r="E27" s="441"/>
      <c r="F27" s="441"/>
      <c r="G27" s="441"/>
      <c r="H27" s="441"/>
      <c r="I27" s="441"/>
      <c r="J27" s="441"/>
      <c r="K27" s="441"/>
    </row>
  </sheetData>
  <mergeCells count="3">
    <mergeCell ref="B3:K4"/>
    <mergeCell ref="L4:M4"/>
    <mergeCell ref="B6:K27"/>
  </mergeCells>
  <pageMargins left="0.7" right="0.7" top="0.75" bottom="0.75" header="0.3" footer="0.3"/>
  <pageSetup paperSize="9" orientation="portrait" r:id="rId1"/>
  <headerFooter>
    <oddHeader>&amp;C&amp;"Arial"&amp;8&amp;K000000INTERNAL&amp;1#</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96025-5C9C-4B78-83F5-07D9329DE6EA}">
  <sheetPr>
    <pageSetUpPr fitToPage="1"/>
  </sheetPr>
  <dimension ref="C2:K26"/>
  <sheetViews>
    <sheetView showGridLines="0" zoomScaleNormal="100" zoomScaleSheetLayoutView="100" workbookViewId="0"/>
  </sheetViews>
  <sheetFormatPr defaultColWidth="9.1796875" defaultRowHeight="14" x14ac:dyDescent="0.3"/>
  <cols>
    <col min="1" max="1" width="9.1796875" style="193"/>
    <col min="2" max="2" width="6" style="193" customWidth="1"/>
    <col min="3" max="3" width="69.1796875" style="193" customWidth="1"/>
    <col min="4" max="4" width="16.7265625" style="193" customWidth="1"/>
    <col min="5" max="5" width="2.7265625" style="193" customWidth="1"/>
    <col min="6" max="16384" width="9.1796875" style="193"/>
  </cols>
  <sheetData>
    <row r="2" spans="3:11" ht="17.5" x14ac:dyDescent="0.35">
      <c r="C2" s="197"/>
      <c r="D2" s="197"/>
      <c r="E2" s="197"/>
    </row>
    <row r="3" spans="3:11" ht="20.5" thickBot="1" x14ac:dyDescent="0.45">
      <c r="C3" s="388" t="s">
        <v>133</v>
      </c>
      <c r="D3" s="388"/>
      <c r="E3" s="197"/>
    </row>
    <row r="4" spans="3:11" ht="13.5" customHeight="1" x14ac:dyDescent="0.4">
      <c r="C4" s="198"/>
      <c r="D4" s="197"/>
      <c r="H4" s="197"/>
    </row>
    <row r="5" spans="3:11" ht="20.149999999999999" customHeight="1" x14ac:dyDescent="0.35">
      <c r="C5" s="389" t="s">
        <v>70</v>
      </c>
      <c r="D5" s="197"/>
      <c r="H5" s="197"/>
    </row>
    <row r="6" spans="3:11" ht="20.149999999999999" customHeight="1" x14ac:dyDescent="0.35">
      <c r="C6" s="389"/>
      <c r="D6" s="197"/>
      <c r="E6" s="199" t="s">
        <v>134</v>
      </c>
      <c r="H6" s="197"/>
    </row>
    <row r="7" spans="3:11" ht="20.149999999999999" customHeight="1" x14ac:dyDescent="0.35">
      <c r="C7" s="389" t="s">
        <v>135</v>
      </c>
      <c r="D7" s="197"/>
      <c r="H7" s="197"/>
      <c r="K7" s="197"/>
    </row>
    <row r="8" spans="3:11" ht="20.149999999999999" customHeight="1" x14ac:dyDescent="0.35">
      <c r="C8" s="389"/>
      <c r="D8" s="197"/>
      <c r="H8" s="197"/>
      <c r="K8" s="197"/>
    </row>
    <row r="9" spans="3:11" ht="20.149999999999999" customHeight="1" x14ac:dyDescent="0.35">
      <c r="C9" s="389" t="s">
        <v>136</v>
      </c>
      <c r="D9" s="197"/>
      <c r="H9" s="197"/>
      <c r="K9" s="197"/>
    </row>
    <row r="10" spans="3:11" ht="20.149999999999999" customHeight="1" x14ac:dyDescent="0.35">
      <c r="C10" s="389"/>
      <c r="D10" s="197"/>
      <c r="H10" s="197"/>
      <c r="K10" s="197"/>
    </row>
    <row r="11" spans="3:11" ht="20.149999999999999" customHeight="1" x14ac:dyDescent="0.35">
      <c r="C11" s="389" t="s">
        <v>137</v>
      </c>
      <c r="D11" s="197"/>
      <c r="H11" s="197"/>
      <c r="K11" s="197"/>
    </row>
    <row r="12" spans="3:11" ht="20.149999999999999" customHeight="1" x14ac:dyDescent="0.35">
      <c r="C12" s="389"/>
      <c r="D12" s="197"/>
      <c r="H12" s="197"/>
      <c r="K12" s="197"/>
    </row>
    <row r="13" spans="3:11" ht="20.149999999999999" customHeight="1" x14ac:dyDescent="0.35">
      <c r="C13" s="389" t="s">
        <v>138</v>
      </c>
      <c r="D13" s="197"/>
      <c r="H13" s="197"/>
      <c r="K13" s="197"/>
    </row>
    <row r="14" spans="3:11" ht="20.149999999999999" customHeight="1" x14ac:dyDescent="0.35">
      <c r="C14" s="389"/>
      <c r="D14" s="197"/>
      <c r="H14" s="197"/>
      <c r="K14" s="197"/>
    </row>
    <row r="15" spans="3:11" ht="20.149999999999999" customHeight="1" x14ac:dyDescent="0.35">
      <c r="C15" s="389" t="s">
        <v>139</v>
      </c>
      <c r="D15" s="197"/>
      <c r="H15" s="197"/>
      <c r="K15" s="197"/>
    </row>
    <row r="16" spans="3:11" ht="20.149999999999999" customHeight="1" x14ac:dyDescent="0.35">
      <c r="C16" s="389"/>
      <c r="D16" s="197"/>
      <c r="H16" s="197"/>
      <c r="K16" s="197"/>
    </row>
    <row r="17" spans="3:8" ht="20.149999999999999" customHeight="1" x14ac:dyDescent="0.35">
      <c r="C17" s="386" t="s">
        <v>140</v>
      </c>
      <c r="D17" s="197"/>
      <c r="H17" s="197"/>
    </row>
    <row r="18" spans="3:8" ht="20.149999999999999" customHeight="1" x14ac:dyDescent="0.35">
      <c r="C18" s="386"/>
      <c r="D18" s="197"/>
      <c r="H18" s="197"/>
    </row>
    <row r="19" spans="3:8" ht="20.149999999999999" customHeight="1" x14ac:dyDescent="0.35">
      <c r="C19" s="386" t="s">
        <v>141</v>
      </c>
      <c r="D19" s="197"/>
      <c r="H19" s="197"/>
    </row>
    <row r="20" spans="3:8" ht="20.149999999999999" customHeight="1" x14ac:dyDescent="0.35">
      <c r="C20" s="386"/>
      <c r="D20" s="197"/>
      <c r="H20" s="197"/>
    </row>
    <row r="21" spans="3:8" ht="20.149999999999999" customHeight="1" x14ac:dyDescent="0.35">
      <c r="C21" s="386" t="s">
        <v>142</v>
      </c>
      <c r="D21" s="197"/>
      <c r="H21" s="197"/>
    </row>
    <row r="22" spans="3:8" ht="20.149999999999999" customHeight="1" x14ac:dyDescent="0.35">
      <c r="C22" s="386"/>
      <c r="D22" s="197"/>
      <c r="H22" s="197"/>
    </row>
    <row r="23" spans="3:8" ht="20.149999999999999" customHeight="1" x14ac:dyDescent="0.35">
      <c r="C23" s="386" t="s">
        <v>143</v>
      </c>
      <c r="D23" s="197"/>
      <c r="H23" s="197"/>
    </row>
    <row r="24" spans="3:8" ht="20.149999999999999" customHeight="1" x14ac:dyDescent="0.35">
      <c r="C24" s="386"/>
      <c r="D24" s="197"/>
      <c r="H24" s="197"/>
    </row>
    <row r="25" spans="3:8" ht="17.5" x14ac:dyDescent="0.35">
      <c r="C25" s="386" t="s">
        <v>144</v>
      </c>
      <c r="D25" s="197"/>
      <c r="H25" s="197"/>
    </row>
    <row r="26" spans="3:8" ht="18" thickBot="1" x14ac:dyDescent="0.4">
      <c r="C26" s="387"/>
      <c r="D26" s="200"/>
    </row>
  </sheetData>
  <mergeCells count="12">
    <mergeCell ref="C25:C26"/>
    <mergeCell ref="C3:D3"/>
    <mergeCell ref="C5:C6"/>
    <mergeCell ref="C7:C8"/>
    <mergeCell ref="C9:C10"/>
    <mergeCell ref="C11:C12"/>
    <mergeCell ref="C13:C14"/>
    <mergeCell ref="C15:C16"/>
    <mergeCell ref="C17:C18"/>
    <mergeCell ref="C19:C20"/>
    <mergeCell ref="C21:C22"/>
    <mergeCell ref="C23:C24"/>
  </mergeCells>
  <printOptions horizontalCentered="1" verticalCentered="1"/>
  <pageMargins left="0.23622047244094491" right="0.23622047244094491" top="0.74803149606299213" bottom="0.74803149606299213" header="0.31496062992125984" footer="0.31496062992125984"/>
  <pageSetup paperSize="9" scale="82" orientation="portrait" r:id="rId1"/>
  <headerFooter differentFirst="1">
    <oddHeader>&amp;C&amp;"Arial"&amp;8&amp;K000000INTERNAL&amp;1#</oddHeader>
    <oddFooter>&amp;R&amp;P</oddFooter>
    <firstHeader>&amp;C&amp;"Arial"&amp;8&amp;K000000INTERNAL&amp;1#</first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6"/>
  <dimension ref="B3:O28"/>
  <sheetViews>
    <sheetView showGridLines="0" topLeftCell="A12" zoomScale="70" zoomScaleNormal="70" workbookViewId="0">
      <selection activeCell="N23" sqref="N23"/>
    </sheetView>
  </sheetViews>
  <sheetFormatPr defaultColWidth="11.453125" defaultRowHeight="14.5" x14ac:dyDescent="0.35"/>
  <cols>
    <col min="1" max="1" width="9.1796875" customWidth="1"/>
    <col min="2" max="2" width="29.81640625" customWidth="1"/>
    <col min="3" max="3" width="10.26953125" customWidth="1"/>
    <col min="4" max="6" width="11.453125" customWidth="1"/>
  </cols>
  <sheetData>
    <row r="3" spans="2:15" x14ac:dyDescent="0.35">
      <c r="B3" s="394" t="s">
        <v>169</v>
      </c>
      <c r="C3" s="394"/>
      <c r="D3" s="394"/>
      <c r="E3" s="394"/>
      <c r="F3" s="394"/>
      <c r="G3" s="394"/>
      <c r="H3" s="394"/>
      <c r="I3" s="394"/>
      <c r="J3" s="394"/>
      <c r="K3" s="394"/>
      <c r="L3" s="394"/>
    </row>
    <row r="4" spans="2:15" ht="15" thickBot="1" x14ac:dyDescent="0.4">
      <c r="B4" s="395"/>
      <c r="C4" s="395"/>
      <c r="D4" s="395"/>
      <c r="E4" s="395"/>
      <c r="F4" s="395"/>
      <c r="G4" s="395"/>
      <c r="H4" s="395"/>
      <c r="I4" s="395"/>
      <c r="J4" s="395"/>
      <c r="K4" s="395"/>
      <c r="L4" s="395"/>
      <c r="M4" s="390" t="s">
        <v>146</v>
      </c>
      <c r="N4" s="391"/>
    </row>
    <row r="5" spans="2:15" x14ac:dyDescent="0.35">
      <c r="B5" s="32"/>
      <c r="C5" s="32"/>
      <c r="D5" s="32"/>
      <c r="E5" s="32"/>
      <c r="F5" s="32"/>
      <c r="G5" s="32"/>
      <c r="H5" s="32"/>
      <c r="I5" s="32"/>
      <c r="J5" s="32"/>
    </row>
    <row r="6" spans="2:15" x14ac:dyDescent="0.35">
      <c r="B6" s="33"/>
      <c r="C6" s="396" t="s">
        <v>71</v>
      </c>
      <c r="D6" s="397"/>
      <c r="E6" s="396" t="s">
        <v>72</v>
      </c>
      <c r="F6" s="397"/>
      <c r="G6" s="396" t="s">
        <v>80</v>
      </c>
      <c r="H6" s="397"/>
      <c r="I6" s="396" t="s">
        <v>73</v>
      </c>
      <c r="J6" s="397"/>
      <c r="K6" s="396" t="s">
        <v>74</v>
      </c>
      <c r="L6" s="397"/>
      <c r="O6" s="26"/>
    </row>
    <row r="7" spans="2:15" x14ac:dyDescent="0.35">
      <c r="B7" s="34"/>
      <c r="C7" s="35" t="s">
        <v>114</v>
      </c>
      <c r="D7" s="35" t="s">
        <v>94</v>
      </c>
      <c r="E7" s="35" t="str">
        <f>+C7</f>
        <v>FY 2024</v>
      </c>
      <c r="F7" s="35" t="str">
        <f>+D7</f>
        <v>FY 2023</v>
      </c>
      <c r="G7" s="35" t="str">
        <f t="shared" ref="G7:L7" si="0">+E7</f>
        <v>FY 2024</v>
      </c>
      <c r="H7" s="35" t="str">
        <f t="shared" si="0"/>
        <v>FY 2023</v>
      </c>
      <c r="I7" s="35" t="str">
        <f t="shared" si="0"/>
        <v>FY 2024</v>
      </c>
      <c r="J7" s="35" t="str">
        <f t="shared" si="0"/>
        <v>FY 2023</v>
      </c>
      <c r="K7" s="35" t="str">
        <f t="shared" si="0"/>
        <v>FY 2024</v>
      </c>
      <c r="L7" s="35" t="str">
        <f t="shared" si="0"/>
        <v>FY 2023</v>
      </c>
      <c r="O7" s="26"/>
    </row>
    <row r="8" spans="2:15" x14ac:dyDescent="0.35">
      <c r="B8" s="36" t="s">
        <v>1</v>
      </c>
      <c r="C8" s="189">
        <v>0.48</v>
      </c>
      <c r="D8" s="190">
        <v>0.79</v>
      </c>
      <c r="E8" s="189">
        <v>1.08</v>
      </c>
      <c r="F8" s="190">
        <v>6.03</v>
      </c>
      <c r="G8" s="189">
        <v>0</v>
      </c>
      <c r="H8" s="190">
        <v>0</v>
      </c>
      <c r="I8" s="189">
        <v>107.98</v>
      </c>
      <c r="J8" s="190">
        <v>127.24</v>
      </c>
      <c r="K8" s="189">
        <v>312.27999999999997</v>
      </c>
      <c r="L8" s="190">
        <v>305.27</v>
      </c>
      <c r="O8" s="26"/>
    </row>
    <row r="9" spans="2:15" x14ac:dyDescent="0.35">
      <c r="B9" s="36" t="s">
        <v>2</v>
      </c>
      <c r="C9" s="189">
        <v>3.25</v>
      </c>
      <c r="D9" s="190">
        <v>2.67</v>
      </c>
      <c r="E9" s="189">
        <v>2.88</v>
      </c>
      <c r="F9" s="190">
        <v>3.43</v>
      </c>
      <c r="G9" s="189">
        <v>0</v>
      </c>
      <c r="H9" s="190">
        <v>0</v>
      </c>
      <c r="I9" s="189">
        <v>62.9</v>
      </c>
      <c r="J9" s="190">
        <v>87.43</v>
      </c>
      <c r="K9" s="189">
        <v>296.44</v>
      </c>
      <c r="L9" s="190">
        <v>295.70999999999998</v>
      </c>
      <c r="O9" s="26"/>
    </row>
    <row r="10" spans="2:15" x14ac:dyDescent="0.35">
      <c r="B10" s="36" t="s">
        <v>90</v>
      </c>
      <c r="C10" s="191"/>
      <c r="D10" s="190"/>
      <c r="E10" s="191"/>
      <c r="F10" s="190"/>
      <c r="G10" s="191"/>
      <c r="H10" s="190"/>
      <c r="I10" s="191"/>
      <c r="J10" s="190"/>
      <c r="K10" s="191"/>
      <c r="L10" s="190"/>
      <c r="O10" s="26"/>
    </row>
    <row r="11" spans="2:15" x14ac:dyDescent="0.35">
      <c r="B11" s="142" t="s">
        <v>40</v>
      </c>
      <c r="C11" s="37"/>
      <c r="D11" s="38"/>
      <c r="E11" s="37"/>
      <c r="F11" s="38"/>
      <c r="G11" s="37"/>
      <c r="H11" s="38"/>
      <c r="I11" s="37"/>
      <c r="J11" s="38"/>
      <c r="K11" s="37"/>
      <c r="L11" s="38"/>
      <c r="O11" s="26"/>
    </row>
    <row r="12" spans="2:15" x14ac:dyDescent="0.35">
      <c r="B12" s="39" t="s">
        <v>3</v>
      </c>
      <c r="C12" s="40">
        <v>-1.95</v>
      </c>
      <c r="D12" s="41">
        <v>-1.61</v>
      </c>
      <c r="E12" s="40">
        <v>236.79</v>
      </c>
      <c r="F12" s="41">
        <v>127.94</v>
      </c>
      <c r="G12" s="40">
        <v>1067.48</v>
      </c>
      <c r="H12" s="41">
        <v>894.54</v>
      </c>
      <c r="I12" s="40">
        <v>0</v>
      </c>
      <c r="J12" s="41" t="s">
        <v>28</v>
      </c>
      <c r="K12" s="40">
        <v>144.66</v>
      </c>
      <c r="L12" s="41">
        <v>145.88999999999999</v>
      </c>
      <c r="M12" s="25"/>
      <c r="O12" s="26"/>
    </row>
    <row r="13" spans="2:15" x14ac:dyDescent="0.35">
      <c r="B13" s="42" t="s">
        <v>4</v>
      </c>
      <c r="C13" s="43">
        <v>3.03</v>
      </c>
      <c r="D13" s="44">
        <v>3.23</v>
      </c>
      <c r="E13" s="43">
        <v>4.37</v>
      </c>
      <c r="F13" s="44">
        <v>4.5999999999999996</v>
      </c>
      <c r="G13" s="43">
        <v>6.39</v>
      </c>
      <c r="H13" s="44">
        <v>5.36</v>
      </c>
      <c r="I13" s="43">
        <v>22.68</v>
      </c>
      <c r="J13" s="44">
        <v>13.36</v>
      </c>
      <c r="K13" s="43">
        <v>699.17</v>
      </c>
      <c r="L13" s="44">
        <v>716.28</v>
      </c>
      <c r="M13" s="25"/>
    </row>
    <row r="14" spans="2:15" x14ac:dyDescent="0.35">
      <c r="B14" s="42" t="s">
        <v>5</v>
      </c>
      <c r="C14" s="43">
        <v>2.2799999999999998</v>
      </c>
      <c r="D14" s="44">
        <v>0.3</v>
      </c>
      <c r="E14" s="43">
        <v>4.26</v>
      </c>
      <c r="F14" s="44">
        <v>7.68</v>
      </c>
      <c r="G14" s="43">
        <v>1031.52</v>
      </c>
      <c r="H14" s="44">
        <v>967.78</v>
      </c>
      <c r="I14" s="43">
        <v>45.08</v>
      </c>
      <c r="J14" s="44">
        <v>74.56</v>
      </c>
      <c r="K14" s="43">
        <v>85.49</v>
      </c>
      <c r="L14" s="44">
        <v>83.64</v>
      </c>
      <c r="M14" s="25"/>
    </row>
    <row r="15" spans="2:15" x14ac:dyDescent="0.35">
      <c r="B15" s="42" t="s">
        <v>115</v>
      </c>
      <c r="C15" s="189">
        <v>1.74</v>
      </c>
      <c r="D15" s="190">
        <v>0.71</v>
      </c>
      <c r="E15" s="189">
        <v>6.63</v>
      </c>
      <c r="F15" s="190">
        <v>11.77</v>
      </c>
      <c r="G15" s="189">
        <v>4559.16</v>
      </c>
      <c r="H15" s="190">
        <v>4287.88</v>
      </c>
      <c r="I15" s="189">
        <v>156.33000000000001</v>
      </c>
      <c r="J15" s="190">
        <v>119.15</v>
      </c>
      <c r="K15" s="189">
        <v>82.15</v>
      </c>
      <c r="L15" s="190">
        <v>79.97</v>
      </c>
      <c r="M15" s="25"/>
    </row>
    <row r="16" spans="2:15" hidden="1" x14ac:dyDescent="0.35">
      <c r="B16" s="36" t="s">
        <v>75</v>
      </c>
      <c r="C16" s="37">
        <v>0</v>
      </c>
      <c r="D16" s="38">
        <v>0</v>
      </c>
      <c r="E16" s="37">
        <v>0</v>
      </c>
      <c r="F16" s="38">
        <v>0</v>
      </c>
      <c r="G16" s="37">
        <v>0</v>
      </c>
      <c r="H16" s="38">
        <v>0</v>
      </c>
      <c r="I16" s="37">
        <v>0</v>
      </c>
      <c r="J16" s="38">
        <v>0</v>
      </c>
      <c r="K16" s="37">
        <v>0</v>
      </c>
      <c r="L16" s="38">
        <v>0</v>
      </c>
    </row>
    <row r="17" spans="2:12" hidden="1" x14ac:dyDescent="0.35">
      <c r="B17" s="39" t="s">
        <v>7</v>
      </c>
      <c r="C17" s="40">
        <v>0</v>
      </c>
      <c r="D17" s="41">
        <v>0</v>
      </c>
      <c r="E17" s="40">
        <v>0</v>
      </c>
      <c r="F17" s="41">
        <v>0</v>
      </c>
      <c r="G17" s="40">
        <v>0</v>
      </c>
      <c r="H17" s="41">
        <v>0</v>
      </c>
      <c r="I17" s="40">
        <v>0</v>
      </c>
      <c r="J17" s="41">
        <v>0</v>
      </c>
      <c r="K17" s="40">
        <v>0</v>
      </c>
      <c r="L17" s="41">
        <v>0</v>
      </c>
    </row>
    <row r="18" spans="2:12" hidden="1" x14ac:dyDescent="0.35">
      <c r="B18" s="42" t="s">
        <v>8</v>
      </c>
      <c r="C18" s="45">
        <v>0</v>
      </c>
      <c r="D18" s="46">
        <v>0</v>
      </c>
      <c r="E18" s="45">
        <v>0</v>
      </c>
      <c r="F18" s="46">
        <v>0</v>
      </c>
      <c r="G18" s="45">
        <v>0</v>
      </c>
      <c r="H18" s="46">
        <v>0</v>
      </c>
      <c r="I18" s="45">
        <v>0</v>
      </c>
      <c r="J18" s="46">
        <v>0</v>
      </c>
      <c r="K18" s="45">
        <v>0</v>
      </c>
      <c r="L18" s="46">
        <v>0</v>
      </c>
    </row>
    <row r="19" spans="2:12" x14ac:dyDescent="0.35">
      <c r="B19" s="142" t="s">
        <v>116</v>
      </c>
      <c r="C19" s="189"/>
      <c r="D19" s="190"/>
      <c r="E19" s="189"/>
      <c r="F19" s="190"/>
      <c r="G19" s="189"/>
      <c r="H19" s="190"/>
      <c r="I19" s="189"/>
      <c r="J19" s="190"/>
      <c r="K19" s="189"/>
      <c r="L19" s="190"/>
    </row>
    <row r="20" spans="2:12" x14ac:dyDescent="0.35">
      <c r="B20" s="143" t="s">
        <v>25</v>
      </c>
      <c r="C20" s="155">
        <v>2.78</v>
      </c>
      <c r="D20" s="156">
        <v>2.89</v>
      </c>
      <c r="E20" s="155">
        <v>2.96</v>
      </c>
      <c r="F20" s="156">
        <v>4.13</v>
      </c>
      <c r="G20" s="155">
        <v>1.04</v>
      </c>
      <c r="H20" s="156">
        <v>1.1000000000000001</v>
      </c>
      <c r="I20" s="155">
        <v>0</v>
      </c>
      <c r="J20" s="156" t="s">
        <v>28</v>
      </c>
      <c r="K20" s="155">
        <v>4411.9399999999996</v>
      </c>
      <c r="L20" s="156">
        <v>4270.79</v>
      </c>
    </row>
    <row r="21" spans="2:12" x14ac:dyDescent="0.35">
      <c r="B21" s="143" t="s">
        <v>31</v>
      </c>
      <c r="C21" s="155">
        <v>1.28</v>
      </c>
      <c r="D21" s="156">
        <v>1.53</v>
      </c>
      <c r="E21" s="155">
        <v>2.39</v>
      </c>
      <c r="F21" s="156">
        <v>3.89</v>
      </c>
      <c r="G21" s="155">
        <v>1.49</v>
      </c>
      <c r="H21" s="156">
        <v>1.46</v>
      </c>
      <c r="I21" s="155">
        <v>0</v>
      </c>
      <c r="J21" s="156" t="s">
        <v>28</v>
      </c>
      <c r="K21" s="155">
        <v>595.55999999999995</v>
      </c>
      <c r="L21" s="156">
        <v>588.91999999999996</v>
      </c>
    </row>
    <row r="22" spans="2:12" x14ac:dyDescent="0.35">
      <c r="B22" s="143" t="s">
        <v>24</v>
      </c>
      <c r="C22" s="45">
        <v>1.34</v>
      </c>
      <c r="D22" s="46">
        <v>3.3</v>
      </c>
      <c r="E22" s="45">
        <v>4.72</v>
      </c>
      <c r="F22" s="46">
        <v>5.55</v>
      </c>
      <c r="G22" s="45">
        <v>21.56</v>
      </c>
      <c r="H22" s="46">
        <v>18.75</v>
      </c>
      <c r="I22" s="45">
        <v>0</v>
      </c>
      <c r="J22" s="46" t="s">
        <v>28</v>
      </c>
      <c r="K22" s="45">
        <v>0</v>
      </c>
      <c r="L22" s="46">
        <v>0</v>
      </c>
    </row>
    <row r="23" spans="2:12" x14ac:dyDescent="0.35">
      <c r="B23" s="142" t="s">
        <v>121</v>
      </c>
      <c r="C23" s="37"/>
      <c r="D23" s="38"/>
      <c r="E23" s="37"/>
      <c r="F23" s="38"/>
      <c r="G23" s="37"/>
      <c r="H23" s="38"/>
      <c r="I23" s="37"/>
      <c r="J23" s="38"/>
      <c r="K23" s="37"/>
      <c r="L23" s="38"/>
    </row>
    <row r="24" spans="2:12" x14ac:dyDescent="0.35">
      <c r="B24" s="144" t="s">
        <v>26</v>
      </c>
      <c r="C24" s="189">
        <v>3.14</v>
      </c>
      <c r="D24" s="190">
        <v>-0.4</v>
      </c>
      <c r="E24" s="189">
        <v>2.36</v>
      </c>
      <c r="F24" s="190">
        <v>6.31</v>
      </c>
      <c r="G24" s="189">
        <v>3.89</v>
      </c>
      <c r="H24" s="190">
        <v>4.09</v>
      </c>
      <c r="I24" s="189">
        <v>28.16</v>
      </c>
      <c r="J24" s="190">
        <v>70.67</v>
      </c>
      <c r="K24" s="189">
        <v>60.06</v>
      </c>
      <c r="L24" s="190">
        <v>58.56</v>
      </c>
    </row>
    <row r="25" spans="2:12" x14ac:dyDescent="0.35">
      <c r="B25" s="39" t="s">
        <v>32</v>
      </c>
      <c r="C25" s="40">
        <v>6.42</v>
      </c>
      <c r="D25" s="41">
        <v>7.75</v>
      </c>
      <c r="E25" s="40">
        <v>4.9400000000000004</v>
      </c>
      <c r="F25" s="41">
        <v>5.65</v>
      </c>
      <c r="G25" s="40">
        <v>89.2</v>
      </c>
      <c r="H25" s="41">
        <v>91.94</v>
      </c>
      <c r="I25" s="40">
        <v>0</v>
      </c>
      <c r="J25" s="41">
        <v>0</v>
      </c>
      <c r="K25" s="40">
        <v>1679.72</v>
      </c>
      <c r="L25" s="41">
        <v>1575.2</v>
      </c>
    </row>
    <row r="26" spans="2:12" x14ac:dyDescent="0.35">
      <c r="B26" s="42" t="s">
        <v>30</v>
      </c>
      <c r="C26" s="43">
        <v>1.02</v>
      </c>
      <c r="D26" s="44">
        <v>2.0699999999999998</v>
      </c>
      <c r="E26" s="43">
        <v>3.15</v>
      </c>
      <c r="F26" s="44">
        <v>5.63</v>
      </c>
      <c r="G26" s="43">
        <v>1.67</v>
      </c>
      <c r="H26" s="44">
        <v>1.62</v>
      </c>
      <c r="I26" s="43">
        <v>0</v>
      </c>
      <c r="J26" s="44">
        <v>0</v>
      </c>
      <c r="K26" s="43">
        <v>0</v>
      </c>
      <c r="L26" s="44">
        <v>0</v>
      </c>
    </row>
    <row r="27" spans="2:12" x14ac:dyDescent="0.35">
      <c r="B27" s="42" t="s">
        <v>33</v>
      </c>
      <c r="C27" s="45">
        <v>0.65</v>
      </c>
      <c r="D27" s="46">
        <v>0.7</v>
      </c>
      <c r="E27" s="45">
        <v>4.43</v>
      </c>
      <c r="F27" s="46">
        <v>5.91</v>
      </c>
      <c r="G27" s="45">
        <v>19.5</v>
      </c>
      <c r="H27" s="46">
        <v>20.18</v>
      </c>
      <c r="I27" s="45">
        <v>0</v>
      </c>
      <c r="J27" s="46">
        <v>0</v>
      </c>
      <c r="K27" s="45">
        <v>160.38999999999999</v>
      </c>
      <c r="L27" s="46">
        <v>206.09</v>
      </c>
    </row>
    <row r="28" spans="2:12" x14ac:dyDescent="0.35">
      <c r="B28" s="392" t="s">
        <v>145</v>
      </c>
      <c r="C28" s="393"/>
      <c r="D28" s="393"/>
    </row>
  </sheetData>
  <mergeCells count="8">
    <mergeCell ref="M4:N4"/>
    <mergeCell ref="B28:D28"/>
    <mergeCell ref="B3:L4"/>
    <mergeCell ref="C6:D6"/>
    <mergeCell ref="E6:F6"/>
    <mergeCell ref="G6:H6"/>
    <mergeCell ref="I6:J6"/>
    <mergeCell ref="K6:L6"/>
  </mergeCells>
  <pageMargins left="0.7" right="0.7" top="0.75" bottom="0.75" header="0.3" footer="0.3"/>
  <pageSetup paperSize="9" orientation="portrait" horizontalDpi="300" verticalDpi="300" r:id="rId1"/>
  <headerFooter>
    <oddHeader>&amp;C&amp;"Arial"&amp;8&amp;K000000INTERNAL&amp;1#</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7"/>
  <dimension ref="B3:M88"/>
  <sheetViews>
    <sheetView showGridLines="0" topLeftCell="A74" zoomScale="60" zoomScaleNormal="60" workbookViewId="0">
      <selection activeCell="O81" sqref="O81"/>
    </sheetView>
  </sheetViews>
  <sheetFormatPr defaultColWidth="9.1796875" defaultRowHeight="14.5" x14ac:dyDescent="0.35"/>
  <cols>
    <col min="2" max="2" width="33.7265625" customWidth="1"/>
    <col min="3" max="11" width="11.7265625" customWidth="1"/>
    <col min="12" max="12" width="9.26953125" bestFit="1" customWidth="1"/>
  </cols>
  <sheetData>
    <row r="3" spans="2:13" x14ac:dyDescent="0.35">
      <c r="B3" s="394" t="s">
        <v>135</v>
      </c>
      <c r="C3" s="394"/>
      <c r="D3" s="394"/>
      <c r="E3" s="394"/>
      <c r="F3" s="394"/>
      <c r="G3" s="394"/>
      <c r="H3" s="394"/>
      <c r="I3" s="394"/>
      <c r="J3" s="394"/>
      <c r="K3" s="394"/>
      <c r="L3" s="47"/>
    </row>
    <row r="4" spans="2:13" ht="15" thickBot="1" x14ac:dyDescent="0.4">
      <c r="B4" s="395"/>
      <c r="C4" s="395"/>
      <c r="D4" s="395"/>
      <c r="E4" s="395"/>
      <c r="F4" s="395"/>
      <c r="G4" s="395"/>
      <c r="H4" s="395"/>
      <c r="I4" s="395"/>
      <c r="J4" s="395"/>
      <c r="K4" s="395"/>
      <c r="L4" s="390" t="s">
        <v>146</v>
      </c>
      <c r="M4" s="390"/>
    </row>
    <row r="6" spans="2:13" x14ac:dyDescent="0.35">
      <c r="B6" s="6" t="s">
        <v>34</v>
      </c>
    </row>
    <row r="8" spans="2:13" ht="29" x14ac:dyDescent="0.35">
      <c r="B8" s="29" t="s">
        <v>15</v>
      </c>
      <c r="C8" s="30" t="s">
        <v>16</v>
      </c>
      <c r="D8" s="30" t="s">
        <v>17</v>
      </c>
      <c r="E8" s="30" t="s">
        <v>18</v>
      </c>
      <c r="F8" s="30" t="s">
        <v>41</v>
      </c>
      <c r="G8" s="30" t="s">
        <v>19</v>
      </c>
      <c r="H8" s="30" t="s">
        <v>42</v>
      </c>
      <c r="I8" s="30" t="s">
        <v>20</v>
      </c>
      <c r="J8" s="30" t="s">
        <v>21</v>
      </c>
      <c r="K8" s="31" t="s">
        <v>22</v>
      </c>
    </row>
    <row r="9" spans="2:13" ht="14.5" customHeight="1" x14ac:dyDescent="0.35">
      <c r="B9" s="94" t="s">
        <v>13</v>
      </c>
      <c r="C9" s="95">
        <v>12994</v>
      </c>
      <c r="D9" s="95">
        <v>874</v>
      </c>
      <c r="E9" s="95">
        <v>776</v>
      </c>
      <c r="F9" s="95">
        <v>436</v>
      </c>
      <c r="G9" s="95">
        <v>0</v>
      </c>
      <c r="H9" s="95">
        <v>1632</v>
      </c>
      <c r="I9" s="95">
        <v>4160</v>
      </c>
      <c r="J9" s="95">
        <v>4709</v>
      </c>
      <c r="K9" s="7">
        <v>25582</v>
      </c>
      <c r="L9" s="112"/>
    </row>
    <row r="10" spans="2:13" ht="14.5" customHeight="1" x14ac:dyDescent="0.35">
      <c r="B10" s="94" t="s">
        <v>14</v>
      </c>
      <c r="C10" s="95">
        <v>4746</v>
      </c>
      <c r="D10" s="95">
        <v>2893</v>
      </c>
      <c r="E10" s="95">
        <v>0</v>
      </c>
      <c r="F10" s="95">
        <v>2492</v>
      </c>
      <c r="G10" s="95">
        <v>3328</v>
      </c>
      <c r="H10" s="95">
        <v>2304</v>
      </c>
      <c r="I10" s="95">
        <v>241</v>
      </c>
      <c r="J10" s="95">
        <v>5445</v>
      </c>
      <c r="K10" s="7">
        <v>21449</v>
      </c>
      <c r="L10" s="112"/>
    </row>
    <row r="11" spans="2:13" ht="14.5" customHeight="1" x14ac:dyDescent="0.35">
      <c r="B11" s="94" t="s">
        <v>90</v>
      </c>
      <c r="C11" s="95">
        <v>9957</v>
      </c>
      <c r="D11" s="95">
        <v>11972</v>
      </c>
      <c r="E11" s="95">
        <v>83</v>
      </c>
      <c r="F11" s="95">
        <v>9383</v>
      </c>
      <c r="G11" s="95">
        <v>0</v>
      </c>
      <c r="H11" s="95">
        <v>830</v>
      </c>
      <c r="I11" s="95">
        <v>226</v>
      </c>
      <c r="J11" s="95">
        <v>1468</v>
      </c>
      <c r="K11" s="7">
        <v>33919</v>
      </c>
      <c r="L11" s="112"/>
    </row>
    <row r="12" spans="2:13" ht="14.5" customHeight="1" x14ac:dyDescent="0.35">
      <c r="B12" s="116" t="s">
        <v>124</v>
      </c>
      <c r="C12" s="93">
        <v>9957</v>
      </c>
      <c r="D12" s="93">
        <v>5301</v>
      </c>
      <c r="E12" s="93">
        <v>83</v>
      </c>
      <c r="F12" s="93">
        <v>5159</v>
      </c>
      <c r="G12" s="93">
        <v>0</v>
      </c>
      <c r="H12" s="93">
        <v>511</v>
      </c>
      <c r="I12" s="93">
        <v>226</v>
      </c>
      <c r="J12" s="93">
        <v>1468</v>
      </c>
      <c r="K12" s="23">
        <v>22705</v>
      </c>
      <c r="L12" s="112"/>
    </row>
    <row r="13" spans="2:13" ht="14.5" customHeight="1" x14ac:dyDescent="0.35">
      <c r="B13" s="96" t="s">
        <v>23</v>
      </c>
      <c r="C13" s="93">
        <v>1272</v>
      </c>
      <c r="D13" s="93">
        <v>3506</v>
      </c>
      <c r="E13" s="93">
        <v>0</v>
      </c>
      <c r="F13" s="93">
        <v>1845</v>
      </c>
      <c r="G13" s="93">
        <v>0</v>
      </c>
      <c r="H13" s="93">
        <v>0</v>
      </c>
      <c r="I13" s="93">
        <v>0</v>
      </c>
      <c r="J13" s="93">
        <v>0</v>
      </c>
      <c r="K13" s="23">
        <v>6622</v>
      </c>
      <c r="L13" s="112"/>
    </row>
    <row r="14" spans="2:13" ht="14.5" customHeight="1" x14ac:dyDescent="0.35">
      <c r="B14" s="96" t="s">
        <v>5</v>
      </c>
      <c r="C14" s="93">
        <v>3665</v>
      </c>
      <c r="D14" s="93">
        <v>903</v>
      </c>
      <c r="E14" s="93">
        <v>83</v>
      </c>
      <c r="F14" s="93">
        <v>2051</v>
      </c>
      <c r="G14" s="93">
        <v>0</v>
      </c>
      <c r="H14" s="93">
        <v>511</v>
      </c>
      <c r="I14" s="93">
        <v>0</v>
      </c>
      <c r="J14" s="93">
        <v>1468</v>
      </c>
      <c r="K14" s="23">
        <v>8680</v>
      </c>
      <c r="L14" s="112"/>
    </row>
    <row r="15" spans="2:13" ht="14.5" customHeight="1" x14ac:dyDescent="0.35">
      <c r="B15" s="96" t="s">
        <v>3</v>
      </c>
      <c r="C15" s="93">
        <v>1328</v>
      </c>
      <c r="D15" s="93">
        <v>0</v>
      </c>
      <c r="E15" s="93">
        <v>0</v>
      </c>
      <c r="F15" s="93">
        <v>0</v>
      </c>
      <c r="G15" s="93">
        <v>0</v>
      </c>
      <c r="H15" s="93">
        <v>0</v>
      </c>
      <c r="I15" s="93">
        <v>0</v>
      </c>
      <c r="J15" s="93">
        <v>0</v>
      </c>
      <c r="K15" s="23">
        <v>1328</v>
      </c>
      <c r="L15" s="112"/>
    </row>
    <row r="16" spans="2:13" ht="14.5" customHeight="1" x14ac:dyDescent="0.35">
      <c r="B16" s="96" t="s">
        <v>24</v>
      </c>
      <c r="C16" s="93">
        <v>52</v>
      </c>
      <c r="D16" s="93">
        <v>893</v>
      </c>
      <c r="E16" s="93">
        <v>0</v>
      </c>
      <c r="F16" s="93">
        <v>220</v>
      </c>
      <c r="G16" s="93">
        <v>0</v>
      </c>
      <c r="H16" s="93">
        <v>0</v>
      </c>
      <c r="I16" s="93">
        <v>0</v>
      </c>
      <c r="J16" s="93">
        <v>0</v>
      </c>
      <c r="K16" s="23">
        <v>1164</v>
      </c>
      <c r="L16" s="112"/>
    </row>
    <row r="17" spans="2:12" ht="14.5" customHeight="1" x14ac:dyDescent="0.35">
      <c r="B17" s="96" t="s">
        <v>176</v>
      </c>
      <c r="C17" s="93">
        <v>3640</v>
      </c>
      <c r="D17" s="93">
        <v>0</v>
      </c>
      <c r="E17" s="93">
        <v>0</v>
      </c>
      <c r="F17" s="93">
        <v>1044</v>
      </c>
      <c r="G17" s="93">
        <v>0</v>
      </c>
      <c r="H17" s="93">
        <v>0</v>
      </c>
      <c r="I17" s="93">
        <v>226</v>
      </c>
      <c r="J17" s="93">
        <v>0</v>
      </c>
      <c r="K17" s="23">
        <v>4910</v>
      </c>
      <c r="L17" s="112"/>
    </row>
    <row r="18" spans="2:12" ht="14.5" customHeight="1" x14ac:dyDescent="0.35">
      <c r="B18" s="157" t="s">
        <v>116</v>
      </c>
      <c r="C18" s="93">
        <v>0</v>
      </c>
      <c r="D18" s="93">
        <v>6296</v>
      </c>
      <c r="E18" s="93">
        <v>0</v>
      </c>
      <c r="F18" s="93">
        <v>3867</v>
      </c>
      <c r="G18" s="93">
        <v>0</v>
      </c>
      <c r="H18" s="93">
        <v>0</v>
      </c>
      <c r="I18" s="93">
        <v>0</v>
      </c>
      <c r="J18" s="93">
        <v>0</v>
      </c>
      <c r="K18" s="23">
        <v>10163</v>
      </c>
      <c r="L18" s="112"/>
    </row>
    <row r="19" spans="2:12" ht="14.5" customHeight="1" x14ac:dyDescent="0.35">
      <c r="B19" s="158" t="s">
        <v>25</v>
      </c>
      <c r="C19" s="93">
        <v>0</v>
      </c>
      <c r="D19" s="93">
        <v>5933</v>
      </c>
      <c r="E19" s="93">
        <v>0</v>
      </c>
      <c r="F19" s="93">
        <v>3867</v>
      </c>
      <c r="G19" s="93">
        <v>0</v>
      </c>
      <c r="H19" s="93">
        <v>0</v>
      </c>
      <c r="I19" s="93">
        <v>0</v>
      </c>
      <c r="J19" s="93">
        <v>0</v>
      </c>
      <c r="K19" s="23">
        <v>9800</v>
      </c>
      <c r="L19" s="112"/>
    </row>
    <row r="20" spans="2:12" ht="14.5" customHeight="1" x14ac:dyDescent="0.35">
      <c r="B20" s="158" t="s">
        <v>31</v>
      </c>
      <c r="C20" s="93">
        <v>0</v>
      </c>
      <c r="D20" s="93">
        <v>363</v>
      </c>
      <c r="E20" s="93">
        <v>0</v>
      </c>
      <c r="F20" s="93">
        <v>0</v>
      </c>
      <c r="G20" s="93">
        <v>0</v>
      </c>
      <c r="H20" s="93">
        <v>0</v>
      </c>
      <c r="I20" s="93">
        <v>0</v>
      </c>
      <c r="J20" s="93">
        <v>0</v>
      </c>
      <c r="K20" s="23">
        <v>363</v>
      </c>
      <c r="L20" s="112"/>
    </row>
    <row r="21" spans="2:12" ht="14.5" customHeight="1" x14ac:dyDescent="0.35">
      <c r="B21" s="116" t="s">
        <v>9</v>
      </c>
      <c r="C21" s="93">
        <v>0</v>
      </c>
      <c r="D21" s="93">
        <v>375</v>
      </c>
      <c r="E21" s="93">
        <v>0</v>
      </c>
      <c r="F21" s="93">
        <v>357</v>
      </c>
      <c r="G21" s="93">
        <v>0</v>
      </c>
      <c r="H21" s="93">
        <v>319</v>
      </c>
      <c r="I21" s="93">
        <v>0</v>
      </c>
      <c r="J21" s="93">
        <v>0</v>
      </c>
      <c r="K21" s="23">
        <v>1052</v>
      </c>
      <c r="L21" s="112"/>
    </row>
    <row r="22" spans="2:12" ht="14.5" customHeight="1" x14ac:dyDescent="0.35">
      <c r="B22" s="97" t="s">
        <v>26</v>
      </c>
      <c r="C22" s="93">
        <v>0</v>
      </c>
      <c r="D22" s="93">
        <v>0</v>
      </c>
      <c r="E22" s="93">
        <v>0</v>
      </c>
      <c r="F22" s="93">
        <v>0</v>
      </c>
      <c r="G22" s="93">
        <v>0</v>
      </c>
      <c r="H22" s="93">
        <v>319</v>
      </c>
      <c r="I22" s="93">
        <v>0</v>
      </c>
      <c r="J22" s="93">
        <v>0</v>
      </c>
      <c r="K22" s="23">
        <v>319</v>
      </c>
      <c r="L22" s="112"/>
    </row>
    <row r="23" spans="2:12" ht="14.5" customHeight="1" x14ac:dyDescent="0.35">
      <c r="B23" s="97" t="s">
        <v>177</v>
      </c>
      <c r="C23" s="93">
        <v>0</v>
      </c>
      <c r="D23" s="93">
        <v>203</v>
      </c>
      <c r="E23" s="93">
        <v>0</v>
      </c>
      <c r="F23" s="93">
        <v>357</v>
      </c>
      <c r="G23" s="93">
        <v>0</v>
      </c>
      <c r="H23" s="93">
        <v>0</v>
      </c>
      <c r="I23" s="93">
        <v>0</v>
      </c>
      <c r="J23" s="93">
        <v>0</v>
      </c>
      <c r="K23" s="23">
        <v>560</v>
      </c>
      <c r="L23" s="112"/>
    </row>
    <row r="24" spans="2:12" ht="14.5" customHeight="1" x14ac:dyDescent="0.35">
      <c r="B24" s="97" t="s">
        <v>178</v>
      </c>
      <c r="C24" s="93">
        <v>0</v>
      </c>
      <c r="D24" s="93">
        <v>172</v>
      </c>
      <c r="E24" s="93">
        <v>0</v>
      </c>
      <c r="F24" s="93">
        <v>0</v>
      </c>
      <c r="G24" s="93">
        <v>0</v>
      </c>
      <c r="H24" s="93">
        <v>0</v>
      </c>
      <c r="I24" s="93">
        <v>0</v>
      </c>
      <c r="J24" s="93">
        <v>0</v>
      </c>
      <c r="K24" s="23">
        <v>172</v>
      </c>
      <c r="L24" s="112"/>
    </row>
    <row r="25" spans="2:12" ht="14.5" customHeight="1" x14ac:dyDescent="0.35">
      <c r="B25" s="48" t="s">
        <v>0</v>
      </c>
      <c r="C25" s="7">
        <v>27697</v>
      </c>
      <c r="D25" s="7">
        <v>15739</v>
      </c>
      <c r="E25" s="7">
        <v>860</v>
      </c>
      <c r="F25" s="7">
        <v>12311</v>
      </c>
      <c r="G25" s="7">
        <v>3328</v>
      </c>
      <c r="H25" s="7">
        <v>4766</v>
      </c>
      <c r="I25" s="7">
        <v>4627</v>
      </c>
      <c r="J25" s="7">
        <v>11622</v>
      </c>
      <c r="K25" s="7">
        <v>80950</v>
      </c>
      <c r="L25" s="112"/>
    </row>
    <row r="26" spans="2:12" ht="51" customHeight="1" x14ac:dyDescent="0.35">
      <c r="B26" s="398" t="s">
        <v>174</v>
      </c>
      <c r="C26" s="398"/>
      <c r="D26" s="398"/>
      <c r="E26" s="398"/>
      <c r="F26" s="398"/>
      <c r="G26" s="398"/>
      <c r="H26" s="398"/>
      <c r="I26" s="398"/>
      <c r="J26" s="398"/>
      <c r="K26" s="398"/>
      <c r="L26" s="112"/>
    </row>
    <row r="27" spans="2:12" x14ac:dyDescent="0.35">
      <c r="B27" s="398"/>
      <c r="C27" s="398"/>
      <c r="D27" s="398"/>
      <c r="E27" s="398"/>
      <c r="F27" s="398"/>
      <c r="G27" s="398"/>
      <c r="H27" s="398"/>
      <c r="I27" s="398"/>
      <c r="J27" s="398"/>
      <c r="K27" s="398"/>
      <c r="L27" s="112"/>
    </row>
    <row r="28" spans="2:12" x14ac:dyDescent="0.35">
      <c r="B28" s="201"/>
      <c r="C28" s="201"/>
      <c r="D28" s="201"/>
      <c r="E28" s="201"/>
      <c r="F28" s="201"/>
      <c r="G28" s="201"/>
      <c r="H28" s="201"/>
      <c r="I28" s="201"/>
      <c r="J28" s="201"/>
      <c r="K28" s="201"/>
      <c r="L28" s="112"/>
    </row>
    <row r="29" spans="2:12" x14ac:dyDescent="0.35">
      <c r="B29" s="6" t="s">
        <v>35</v>
      </c>
    </row>
    <row r="31" spans="2:12" ht="29" x14ac:dyDescent="0.35">
      <c r="B31" s="29" t="s">
        <v>88</v>
      </c>
      <c r="C31" s="30" t="s">
        <v>16</v>
      </c>
      <c r="D31" s="30" t="s">
        <v>17</v>
      </c>
      <c r="E31" s="30" t="s">
        <v>18</v>
      </c>
      <c r="F31" s="30" t="s">
        <v>41</v>
      </c>
      <c r="G31" s="30" t="s">
        <v>19</v>
      </c>
      <c r="H31" s="30" t="s">
        <v>42</v>
      </c>
      <c r="I31" s="30" t="s">
        <v>20</v>
      </c>
      <c r="J31" s="30" t="s">
        <v>21</v>
      </c>
      <c r="K31" s="31" t="s">
        <v>22</v>
      </c>
    </row>
    <row r="32" spans="2:12" ht="14.5" customHeight="1" x14ac:dyDescent="0.35">
      <c r="B32" s="94" t="s">
        <v>13</v>
      </c>
      <c r="C32" s="95">
        <v>18475</v>
      </c>
      <c r="D32" s="95">
        <v>1314</v>
      </c>
      <c r="E32" s="95">
        <v>5240</v>
      </c>
      <c r="F32" s="95">
        <v>313</v>
      </c>
      <c r="G32" s="95">
        <v>0</v>
      </c>
      <c r="H32" s="95">
        <v>291</v>
      </c>
      <c r="I32" s="95">
        <v>1361</v>
      </c>
      <c r="J32" s="95">
        <v>7789</v>
      </c>
      <c r="K32" s="7">
        <v>34783</v>
      </c>
      <c r="L32" s="112"/>
    </row>
    <row r="33" spans="2:12" ht="14.5" customHeight="1" x14ac:dyDescent="0.35">
      <c r="B33" s="94" t="s">
        <v>14</v>
      </c>
      <c r="C33" s="95">
        <v>7660</v>
      </c>
      <c r="D33" s="95">
        <v>6374</v>
      </c>
      <c r="E33" s="95">
        <v>0</v>
      </c>
      <c r="F33" s="95">
        <v>3758</v>
      </c>
      <c r="G33" s="95">
        <v>24152</v>
      </c>
      <c r="H33" s="95">
        <v>4309</v>
      </c>
      <c r="I33" s="95">
        <v>54</v>
      </c>
      <c r="J33" s="95">
        <v>13474</v>
      </c>
      <c r="K33" s="7">
        <v>59780</v>
      </c>
      <c r="L33" s="112"/>
    </row>
    <row r="34" spans="2:12" ht="14.5" customHeight="1" x14ac:dyDescent="0.35">
      <c r="B34" s="94" t="s">
        <v>90</v>
      </c>
      <c r="C34" s="95">
        <v>38223</v>
      </c>
      <c r="D34" s="95">
        <v>38390</v>
      </c>
      <c r="E34" s="95">
        <v>261</v>
      </c>
      <c r="F34" s="95">
        <v>13321</v>
      </c>
      <c r="G34" s="95">
        <v>0</v>
      </c>
      <c r="H34" s="95">
        <v>1006</v>
      </c>
      <c r="I34" s="95">
        <v>962</v>
      </c>
      <c r="J34" s="95">
        <v>5148</v>
      </c>
      <c r="K34" s="7">
        <v>97311</v>
      </c>
      <c r="L34" s="112"/>
    </row>
    <row r="35" spans="2:12" ht="14.5" customHeight="1" x14ac:dyDescent="0.35">
      <c r="B35" s="116" t="s">
        <v>124</v>
      </c>
      <c r="C35" s="93">
        <v>36404</v>
      </c>
      <c r="D35" s="93">
        <v>16924</v>
      </c>
      <c r="E35" s="93">
        <v>261</v>
      </c>
      <c r="F35" s="93">
        <v>7636</v>
      </c>
      <c r="G35" s="93">
        <v>0</v>
      </c>
      <c r="H35" s="93">
        <v>481</v>
      </c>
      <c r="I35" s="93">
        <v>962</v>
      </c>
      <c r="J35" s="93">
        <v>4419</v>
      </c>
      <c r="K35" s="23">
        <v>67088</v>
      </c>
      <c r="L35" s="93"/>
    </row>
    <row r="36" spans="2:12" ht="14.5" customHeight="1" x14ac:dyDescent="0.35">
      <c r="B36" s="96" t="s">
        <v>23</v>
      </c>
      <c r="C36" s="93">
        <v>5245</v>
      </c>
      <c r="D36" s="93">
        <v>13327</v>
      </c>
      <c r="E36" s="93">
        <v>0</v>
      </c>
      <c r="F36" s="93">
        <v>2168</v>
      </c>
      <c r="G36" s="93">
        <v>0</v>
      </c>
      <c r="H36" s="95">
        <v>0</v>
      </c>
      <c r="I36" s="95">
        <v>0</v>
      </c>
      <c r="J36" s="95">
        <v>0</v>
      </c>
      <c r="K36" s="23">
        <v>20740</v>
      </c>
      <c r="L36" s="112"/>
    </row>
    <row r="37" spans="2:12" ht="14.5" customHeight="1" x14ac:dyDescent="0.35">
      <c r="B37" s="96" t="s">
        <v>5</v>
      </c>
      <c r="C37" s="93">
        <v>13689</v>
      </c>
      <c r="D37" s="93">
        <v>2161</v>
      </c>
      <c r="E37" s="93">
        <v>261</v>
      </c>
      <c r="F37" s="93">
        <v>3627</v>
      </c>
      <c r="G37" s="93">
        <v>0</v>
      </c>
      <c r="H37" s="93">
        <v>481</v>
      </c>
      <c r="I37" s="93">
        <v>0</v>
      </c>
      <c r="J37" s="93">
        <v>4419</v>
      </c>
      <c r="K37" s="23">
        <v>24639</v>
      </c>
      <c r="L37" s="112"/>
    </row>
    <row r="38" spans="2:12" ht="14.5" customHeight="1" x14ac:dyDescent="0.35">
      <c r="B38" s="96" t="s">
        <v>3</v>
      </c>
      <c r="C38" s="93">
        <v>2990</v>
      </c>
      <c r="D38" s="93">
        <v>0</v>
      </c>
      <c r="E38" s="93">
        <v>0</v>
      </c>
      <c r="F38" s="93">
        <v>0</v>
      </c>
      <c r="G38" s="93">
        <v>0</v>
      </c>
      <c r="H38" s="93">
        <v>0</v>
      </c>
      <c r="I38" s="93">
        <v>0</v>
      </c>
      <c r="J38" s="93">
        <v>0</v>
      </c>
      <c r="K38" s="23">
        <v>2990</v>
      </c>
      <c r="L38" s="112"/>
    </row>
    <row r="39" spans="2:12" ht="14.5" customHeight="1" x14ac:dyDescent="0.35">
      <c r="B39" s="96" t="s">
        <v>24</v>
      </c>
      <c r="C39" s="93">
        <v>150</v>
      </c>
      <c r="D39" s="93">
        <v>1436</v>
      </c>
      <c r="E39" s="93">
        <v>0</v>
      </c>
      <c r="F39" s="93">
        <v>499</v>
      </c>
      <c r="G39" s="93">
        <v>0</v>
      </c>
      <c r="H39" s="93">
        <v>0</v>
      </c>
      <c r="I39" s="93">
        <v>0</v>
      </c>
      <c r="J39" s="93">
        <v>0</v>
      </c>
      <c r="K39" s="23">
        <v>2084</v>
      </c>
      <c r="L39" s="112"/>
    </row>
    <row r="40" spans="2:12" ht="14.5" customHeight="1" x14ac:dyDescent="0.35">
      <c r="B40" s="96" t="s">
        <v>176</v>
      </c>
      <c r="C40" s="93">
        <v>14330</v>
      </c>
      <c r="D40" s="93">
        <v>0</v>
      </c>
      <c r="E40" s="93">
        <v>0</v>
      </c>
      <c r="F40" s="93">
        <v>1342</v>
      </c>
      <c r="G40" s="93">
        <v>0</v>
      </c>
      <c r="H40" s="93">
        <v>0</v>
      </c>
      <c r="I40" s="93">
        <v>962</v>
      </c>
      <c r="J40" s="93">
        <v>0</v>
      </c>
      <c r="K40" s="23">
        <v>16634</v>
      </c>
      <c r="L40" s="112"/>
    </row>
    <row r="41" spans="2:12" ht="14.5" customHeight="1" x14ac:dyDescent="0.35">
      <c r="B41" s="116" t="s">
        <v>116</v>
      </c>
      <c r="C41" s="93">
        <v>0</v>
      </c>
      <c r="D41" s="93">
        <v>20388</v>
      </c>
      <c r="E41" s="93">
        <v>0</v>
      </c>
      <c r="F41" s="93">
        <v>4863</v>
      </c>
      <c r="G41" s="93">
        <v>0</v>
      </c>
      <c r="H41" s="93">
        <v>0</v>
      </c>
      <c r="I41" s="93">
        <v>0</v>
      </c>
      <c r="J41" s="93">
        <v>0</v>
      </c>
      <c r="K41" s="23">
        <v>25251</v>
      </c>
      <c r="L41" s="112"/>
    </row>
    <row r="42" spans="2:12" ht="14.5" customHeight="1" x14ac:dyDescent="0.35">
      <c r="B42" s="97" t="s">
        <v>25</v>
      </c>
      <c r="C42" s="93">
        <v>0</v>
      </c>
      <c r="D42" s="93">
        <v>19221</v>
      </c>
      <c r="E42" s="93">
        <v>0</v>
      </c>
      <c r="F42" s="93">
        <v>4863</v>
      </c>
      <c r="G42" s="93">
        <v>0</v>
      </c>
      <c r="H42" s="93">
        <v>0</v>
      </c>
      <c r="I42" s="93">
        <v>0</v>
      </c>
      <c r="J42" s="93">
        <v>0</v>
      </c>
      <c r="K42" s="23">
        <v>24084</v>
      </c>
      <c r="L42" s="112"/>
    </row>
    <row r="43" spans="2:12" ht="14.5" customHeight="1" x14ac:dyDescent="0.35">
      <c r="B43" s="97" t="s">
        <v>31</v>
      </c>
      <c r="C43" s="93">
        <v>0</v>
      </c>
      <c r="D43" s="93">
        <v>1167</v>
      </c>
      <c r="E43" s="93">
        <v>0</v>
      </c>
      <c r="F43" s="93">
        <v>0</v>
      </c>
      <c r="G43" s="93">
        <v>0</v>
      </c>
      <c r="H43" s="93">
        <v>0</v>
      </c>
      <c r="I43" s="93">
        <v>0</v>
      </c>
      <c r="J43" s="93">
        <v>0</v>
      </c>
      <c r="K43" s="23">
        <v>1167</v>
      </c>
      <c r="L43" s="112"/>
    </row>
    <row r="44" spans="2:12" ht="14.5" customHeight="1" x14ac:dyDescent="0.35">
      <c r="B44" s="116" t="s">
        <v>121</v>
      </c>
      <c r="C44" s="93">
        <v>1819</v>
      </c>
      <c r="D44" s="93">
        <v>1078</v>
      </c>
      <c r="E44" s="93">
        <v>0</v>
      </c>
      <c r="F44" s="93">
        <v>822</v>
      </c>
      <c r="G44" s="93">
        <v>0</v>
      </c>
      <c r="H44" s="93">
        <v>524</v>
      </c>
      <c r="I44" s="93">
        <v>0</v>
      </c>
      <c r="J44" s="93">
        <v>729</v>
      </c>
      <c r="K44" s="23">
        <v>4972</v>
      </c>
      <c r="L44" s="112"/>
    </row>
    <row r="45" spans="2:12" ht="14.5" customHeight="1" x14ac:dyDescent="0.35">
      <c r="B45" s="97" t="s">
        <v>26</v>
      </c>
      <c r="C45" s="93">
        <v>1819</v>
      </c>
      <c r="D45" s="93">
        <v>238</v>
      </c>
      <c r="E45" s="93">
        <v>0</v>
      </c>
      <c r="F45" s="93">
        <v>257</v>
      </c>
      <c r="G45" s="93">
        <v>0</v>
      </c>
      <c r="H45" s="93">
        <v>524</v>
      </c>
      <c r="I45" s="93">
        <v>0</v>
      </c>
      <c r="J45" s="93">
        <v>729</v>
      </c>
      <c r="K45" s="23">
        <v>3568</v>
      </c>
      <c r="L45" s="112"/>
    </row>
    <row r="46" spans="2:12" ht="14.5" customHeight="1" x14ac:dyDescent="0.35">
      <c r="B46" s="97" t="s">
        <v>177</v>
      </c>
      <c r="C46" s="93">
        <v>0</v>
      </c>
      <c r="D46" s="93">
        <v>629</v>
      </c>
      <c r="E46" s="93">
        <v>0</v>
      </c>
      <c r="F46" s="93">
        <v>565</v>
      </c>
      <c r="G46" s="93">
        <v>0</v>
      </c>
      <c r="H46" s="93">
        <v>0</v>
      </c>
      <c r="I46" s="93">
        <v>0</v>
      </c>
      <c r="J46" s="93">
        <v>0</v>
      </c>
      <c r="K46" s="23">
        <v>1194</v>
      </c>
      <c r="L46" s="112"/>
    </row>
    <row r="47" spans="2:12" ht="14.5" customHeight="1" x14ac:dyDescent="0.35">
      <c r="B47" s="97" t="s">
        <v>178</v>
      </c>
      <c r="C47" s="93">
        <v>0</v>
      </c>
      <c r="D47" s="93">
        <v>210</v>
      </c>
      <c r="E47" s="93">
        <v>0</v>
      </c>
      <c r="F47" s="93">
        <v>0</v>
      </c>
      <c r="G47" s="93">
        <v>0</v>
      </c>
      <c r="H47" s="93">
        <v>0</v>
      </c>
      <c r="I47" s="93">
        <v>0</v>
      </c>
      <c r="J47" s="93">
        <v>0</v>
      </c>
      <c r="K47" s="23">
        <v>210</v>
      </c>
      <c r="L47" s="112"/>
    </row>
    <row r="48" spans="2:12" ht="14.5" customHeight="1" x14ac:dyDescent="0.35">
      <c r="B48" s="48" t="s">
        <v>0</v>
      </c>
      <c r="C48" s="7">
        <v>64358</v>
      </c>
      <c r="D48" s="7">
        <v>46078</v>
      </c>
      <c r="E48" s="7">
        <v>5500</v>
      </c>
      <c r="F48" s="7">
        <v>17392</v>
      </c>
      <c r="G48" s="7">
        <v>24152</v>
      </c>
      <c r="H48" s="7">
        <v>5606</v>
      </c>
      <c r="I48" s="7">
        <v>2377</v>
      </c>
      <c r="J48" s="7">
        <v>26411</v>
      </c>
      <c r="K48" s="7">
        <v>191873</v>
      </c>
      <c r="L48" s="112"/>
    </row>
    <row r="49" spans="2:12" ht="39.5" customHeight="1" x14ac:dyDescent="0.35">
      <c r="B49" s="398" t="s">
        <v>174</v>
      </c>
      <c r="C49" s="398"/>
      <c r="D49" s="398"/>
      <c r="E49" s="398"/>
      <c r="F49" s="398"/>
      <c r="G49" s="398"/>
      <c r="H49" s="398"/>
      <c r="I49" s="398"/>
      <c r="J49" s="398"/>
      <c r="K49" s="398"/>
    </row>
    <row r="50" spans="2:12" x14ac:dyDescent="0.35">
      <c r="B50" s="398"/>
      <c r="C50" s="398"/>
      <c r="D50" s="398"/>
      <c r="E50" s="398"/>
      <c r="F50" s="398"/>
      <c r="G50" s="398"/>
      <c r="H50" s="398"/>
      <c r="I50" s="398"/>
      <c r="J50" s="398"/>
      <c r="K50" s="398"/>
    </row>
    <row r="52" spans="2:12" ht="16.5" x14ac:dyDescent="0.35">
      <c r="B52" s="6" t="s">
        <v>147</v>
      </c>
    </row>
    <row r="54" spans="2:12" ht="29" x14ac:dyDescent="0.35">
      <c r="B54" s="29" t="s">
        <v>15</v>
      </c>
      <c r="C54" s="30" t="s">
        <v>16</v>
      </c>
      <c r="D54" s="30" t="s">
        <v>17</v>
      </c>
      <c r="E54" s="30" t="s">
        <v>18</v>
      </c>
      <c r="F54" s="30" t="s">
        <v>41</v>
      </c>
      <c r="G54" s="30" t="s">
        <v>19</v>
      </c>
      <c r="H54" s="30" t="s">
        <v>42</v>
      </c>
      <c r="I54" s="30" t="s">
        <v>20</v>
      </c>
      <c r="J54" s="30" t="s">
        <v>21</v>
      </c>
      <c r="K54" s="31" t="s">
        <v>22</v>
      </c>
    </row>
    <row r="55" spans="2:12" x14ac:dyDescent="0.35">
      <c r="B55" s="94" t="s">
        <v>13</v>
      </c>
      <c r="C55" s="95">
        <v>3</v>
      </c>
      <c r="D55" s="95">
        <v>0</v>
      </c>
      <c r="E55" s="95">
        <v>0</v>
      </c>
      <c r="F55" s="95">
        <v>200</v>
      </c>
      <c r="G55" s="95">
        <v>0</v>
      </c>
      <c r="H55" s="95">
        <v>82</v>
      </c>
      <c r="I55" s="95">
        <v>0</v>
      </c>
      <c r="J55" s="95">
        <v>102</v>
      </c>
      <c r="K55" s="7">
        <v>387</v>
      </c>
      <c r="L55" s="112"/>
    </row>
    <row r="56" spans="2:12" x14ac:dyDescent="0.35">
      <c r="B56" s="94" t="s">
        <v>14</v>
      </c>
      <c r="C56" s="95">
        <v>0</v>
      </c>
      <c r="D56" s="95">
        <v>9</v>
      </c>
      <c r="E56" s="95">
        <v>0</v>
      </c>
      <c r="F56" s="95">
        <v>223</v>
      </c>
      <c r="G56" s="95">
        <v>0</v>
      </c>
      <c r="H56" s="95">
        <v>0</v>
      </c>
      <c r="I56" s="95">
        <v>0</v>
      </c>
      <c r="J56" s="95">
        <v>0</v>
      </c>
      <c r="K56" s="7">
        <v>232</v>
      </c>
      <c r="L56" s="112"/>
    </row>
    <row r="57" spans="2:12" x14ac:dyDescent="0.35">
      <c r="B57" s="94" t="s">
        <v>90</v>
      </c>
      <c r="C57" s="95">
        <v>155</v>
      </c>
      <c r="D57" s="95">
        <v>194</v>
      </c>
      <c r="E57" s="95">
        <v>0</v>
      </c>
      <c r="F57" s="95">
        <v>1856</v>
      </c>
      <c r="G57" s="95">
        <v>0</v>
      </c>
      <c r="H57" s="95">
        <v>0</v>
      </c>
      <c r="I57" s="95">
        <v>0</v>
      </c>
      <c r="J57" s="95">
        <v>0</v>
      </c>
      <c r="K57" s="7">
        <v>2205</v>
      </c>
      <c r="L57" s="112"/>
    </row>
    <row r="58" spans="2:12" x14ac:dyDescent="0.35">
      <c r="B58" s="116" t="s">
        <v>124</v>
      </c>
      <c r="C58" s="93">
        <v>155</v>
      </c>
      <c r="D58" s="93">
        <v>194</v>
      </c>
      <c r="E58" s="93">
        <v>0</v>
      </c>
      <c r="F58" s="93">
        <v>708</v>
      </c>
      <c r="G58" s="93">
        <v>0</v>
      </c>
      <c r="H58" s="93">
        <v>0</v>
      </c>
      <c r="I58" s="93">
        <v>0</v>
      </c>
      <c r="J58" s="93">
        <v>0</v>
      </c>
      <c r="K58" s="23">
        <v>1056</v>
      </c>
      <c r="L58" s="112"/>
    </row>
    <row r="59" spans="2:12" x14ac:dyDescent="0.35">
      <c r="B59" s="152" t="s">
        <v>23</v>
      </c>
      <c r="C59" s="93">
        <v>0</v>
      </c>
      <c r="D59" s="93">
        <v>194</v>
      </c>
      <c r="E59" s="93">
        <v>0</v>
      </c>
      <c r="F59" s="93">
        <v>461</v>
      </c>
      <c r="G59" s="93">
        <v>0</v>
      </c>
      <c r="H59" s="95">
        <v>0</v>
      </c>
      <c r="I59" s="95">
        <v>0</v>
      </c>
      <c r="J59" s="95">
        <v>0</v>
      </c>
      <c r="K59" s="23">
        <v>654</v>
      </c>
      <c r="L59" s="112"/>
    </row>
    <row r="60" spans="2:12" x14ac:dyDescent="0.35">
      <c r="B60" s="152" t="s">
        <v>5</v>
      </c>
      <c r="C60" s="93">
        <v>155</v>
      </c>
      <c r="D60" s="93">
        <v>0</v>
      </c>
      <c r="E60" s="93">
        <v>0</v>
      </c>
      <c r="F60" s="93">
        <v>81</v>
      </c>
      <c r="G60" s="93">
        <v>0</v>
      </c>
      <c r="H60" s="95">
        <v>0</v>
      </c>
      <c r="I60" s="95">
        <v>0</v>
      </c>
      <c r="J60" s="95">
        <v>0</v>
      </c>
      <c r="K60" s="23">
        <v>236</v>
      </c>
      <c r="L60" s="112"/>
    </row>
    <row r="61" spans="2:12" x14ac:dyDescent="0.35">
      <c r="B61" s="152" t="s">
        <v>3</v>
      </c>
      <c r="C61" s="93">
        <v>0</v>
      </c>
      <c r="D61" s="93">
        <v>0</v>
      </c>
      <c r="E61" s="93">
        <v>0</v>
      </c>
      <c r="F61" s="93">
        <v>0</v>
      </c>
      <c r="G61" s="93">
        <v>0</v>
      </c>
      <c r="H61" s="95">
        <v>0</v>
      </c>
      <c r="I61" s="95">
        <v>0</v>
      </c>
      <c r="J61" s="95">
        <v>0</v>
      </c>
      <c r="K61" s="23">
        <v>0</v>
      </c>
      <c r="L61" s="112"/>
    </row>
    <row r="62" spans="2:12" x14ac:dyDescent="0.35">
      <c r="B62" s="152" t="s">
        <v>24</v>
      </c>
      <c r="C62" s="93">
        <v>0</v>
      </c>
      <c r="D62" s="93">
        <v>0</v>
      </c>
      <c r="E62" s="93">
        <v>0</v>
      </c>
      <c r="F62" s="93">
        <v>0</v>
      </c>
      <c r="G62" s="93">
        <v>0</v>
      </c>
      <c r="H62" s="95">
        <v>0</v>
      </c>
      <c r="I62" s="95">
        <v>0</v>
      </c>
      <c r="J62" s="95">
        <v>0</v>
      </c>
      <c r="K62" s="23">
        <v>0</v>
      </c>
      <c r="L62" s="112"/>
    </row>
    <row r="63" spans="2:12" x14ac:dyDescent="0.35">
      <c r="B63" s="152" t="s">
        <v>125</v>
      </c>
      <c r="C63" s="93">
        <v>0</v>
      </c>
      <c r="D63" s="93">
        <v>0</v>
      </c>
      <c r="E63" s="93">
        <v>0</v>
      </c>
      <c r="F63" s="93">
        <v>166</v>
      </c>
      <c r="G63" s="93">
        <v>0</v>
      </c>
      <c r="H63" s="95">
        <v>0</v>
      </c>
      <c r="I63" s="95">
        <v>0</v>
      </c>
      <c r="J63" s="95">
        <v>0</v>
      </c>
      <c r="K63" s="23">
        <v>166</v>
      </c>
      <c r="L63" s="112"/>
    </row>
    <row r="64" spans="2:12" x14ac:dyDescent="0.35">
      <c r="B64" s="116" t="s">
        <v>116</v>
      </c>
      <c r="C64" s="93">
        <v>0</v>
      </c>
      <c r="D64" s="93">
        <v>0</v>
      </c>
      <c r="E64" s="93">
        <v>0</v>
      </c>
      <c r="F64" s="93">
        <v>1148</v>
      </c>
      <c r="G64" s="93">
        <v>0</v>
      </c>
      <c r="H64" s="93">
        <v>0</v>
      </c>
      <c r="I64" s="95">
        <v>0</v>
      </c>
      <c r="J64" s="95">
        <v>0</v>
      </c>
      <c r="K64" s="23">
        <v>1148</v>
      </c>
      <c r="L64" s="112"/>
    </row>
    <row r="65" spans="2:12" x14ac:dyDescent="0.35">
      <c r="B65" s="97" t="s">
        <v>25</v>
      </c>
      <c r="C65" s="93">
        <v>0</v>
      </c>
      <c r="D65" s="93">
        <v>0</v>
      </c>
      <c r="E65" s="93">
        <v>0</v>
      </c>
      <c r="F65" s="93">
        <v>1148</v>
      </c>
      <c r="G65" s="93">
        <v>0</v>
      </c>
      <c r="H65" s="93">
        <v>0</v>
      </c>
      <c r="I65" s="93">
        <v>0</v>
      </c>
      <c r="J65" s="93">
        <v>0</v>
      </c>
      <c r="K65" s="23">
        <v>1148</v>
      </c>
      <c r="L65" s="112"/>
    </row>
    <row r="66" spans="2:12" x14ac:dyDescent="0.35">
      <c r="B66" s="97" t="s">
        <v>31</v>
      </c>
      <c r="C66" s="93">
        <v>0</v>
      </c>
      <c r="D66" s="93">
        <v>0</v>
      </c>
      <c r="E66" s="93">
        <v>0</v>
      </c>
      <c r="F66" s="93">
        <v>0</v>
      </c>
      <c r="G66" s="93">
        <v>0</v>
      </c>
      <c r="H66" s="93">
        <v>0</v>
      </c>
      <c r="I66" s="93">
        <v>0</v>
      </c>
      <c r="J66" s="93">
        <v>0</v>
      </c>
      <c r="K66" s="23">
        <v>0</v>
      </c>
      <c r="L66" s="112"/>
    </row>
    <row r="67" spans="2:12" x14ac:dyDescent="0.35">
      <c r="B67" s="116" t="s">
        <v>121</v>
      </c>
      <c r="C67" s="93">
        <v>0</v>
      </c>
      <c r="D67" s="93">
        <v>0</v>
      </c>
      <c r="E67" s="93">
        <v>0</v>
      </c>
      <c r="F67" s="93">
        <v>0</v>
      </c>
      <c r="G67" s="93">
        <v>0</v>
      </c>
      <c r="H67" s="93">
        <v>0</v>
      </c>
      <c r="I67" s="93">
        <v>0</v>
      </c>
      <c r="J67" s="93">
        <v>0</v>
      </c>
      <c r="K67" s="23">
        <v>0</v>
      </c>
      <c r="L67" s="112"/>
    </row>
    <row r="68" spans="2:12" x14ac:dyDescent="0.35">
      <c r="B68" s="97" t="s">
        <v>26</v>
      </c>
      <c r="C68" s="93">
        <v>0</v>
      </c>
      <c r="D68" s="93">
        <v>0</v>
      </c>
      <c r="E68" s="93">
        <v>0</v>
      </c>
      <c r="F68" s="93">
        <v>0</v>
      </c>
      <c r="G68" s="93">
        <v>0</v>
      </c>
      <c r="H68" s="93">
        <v>0</v>
      </c>
      <c r="I68" s="93">
        <v>0</v>
      </c>
      <c r="J68" s="93">
        <v>0</v>
      </c>
      <c r="K68" s="23">
        <v>0</v>
      </c>
      <c r="L68" s="112"/>
    </row>
    <row r="69" spans="2:12" x14ac:dyDescent="0.35">
      <c r="B69" s="97" t="s">
        <v>118</v>
      </c>
      <c r="C69" s="93">
        <v>0</v>
      </c>
      <c r="D69" s="93">
        <v>0</v>
      </c>
      <c r="E69" s="93">
        <v>0</v>
      </c>
      <c r="F69" s="93">
        <v>0</v>
      </c>
      <c r="G69" s="93">
        <v>0</v>
      </c>
      <c r="H69" s="93">
        <v>0</v>
      </c>
      <c r="I69" s="93">
        <v>0</v>
      </c>
      <c r="J69" s="93">
        <v>0</v>
      </c>
      <c r="K69" s="23">
        <v>0</v>
      </c>
      <c r="L69" s="112"/>
    </row>
    <row r="70" spans="2:12" x14ac:dyDescent="0.35">
      <c r="B70" s="97" t="s">
        <v>119</v>
      </c>
      <c r="C70" s="93">
        <v>0</v>
      </c>
      <c r="D70" s="93">
        <v>0</v>
      </c>
      <c r="E70" s="93">
        <v>0</v>
      </c>
      <c r="F70" s="93">
        <v>0</v>
      </c>
      <c r="G70" s="93">
        <v>0</v>
      </c>
      <c r="H70" s="93">
        <v>0</v>
      </c>
      <c r="I70" s="93">
        <v>0</v>
      </c>
      <c r="J70" s="93">
        <v>0</v>
      </c>
      <c r="K70" s="23">
        <v>0</v>
      </c>
      <c r="L70" s="112"/>
    </row>
    <row r="71" spans="2:12" x14ac:dyDescent="0.35">
      <c r="B71" s="48" t="s">
        <v>0</v>
      </c>
      <c r="C71" s="7">
        <v>158</v>
      </c>
      <c r="D71" s="7">
        <v>203</v>
      </c>
      <c r="E71" s="7">
        <v>0</v>
      </c>
      <c r="F71" s="7">
        <v>2278</v>
      </c>
      <c r="G71" s="7">
        <v>0</v>
      </c>
      <c r="H71" s="7">
        <v>82</v>
      </c>
      <c r="I71" s="7">
        <v>0</v>
      </c>
      <c r="J71" s="7">
        <v>102</v>
      </c>
      <c r="K71" s="7">
        <v>2823</v>
      </c>
      <c r="L71" s="112"/>
    </row>
    <row r="72" spans="2:12" x14ac:dyDescent="0.35">
      <c r="C72" s="112"/>
      <c r="D72" s="112"/>
      <c r="E72" s="112"/>
      <c r="F72" s="112"/>
      <c r="G72" s="112"/>
      <c r="H72" s="112"/>
      <c r="I72" s="112"/>
      <c r="J72" s="112"/>
      <c r="K72" s="112"/>
    </row>
    <row r="73" spans="2:12" x14ac:dyDescent="0.35">
      <c r="B73" s="398" t="s">
        <v>330</v>
      </c>
      <c r="C73" s="398"/>
      <c r="D73" s="398"/>
      <c r="E73" s="398"/>
      <c r="F73" s="398"/>
      <c r="G73" s="398"/>
      <c r="H73" s="398"/>
      <c r="I73" s="398"/>
      <c r="J73" s="398"/>
      <c r="K73" s="398"/>
    </row>
    <row r="74" spans="2:12" x14ac:dyDescent="0.35">
      <c r="C74" s="112"/>
      <c r="D74" s="112"/>
      <c r="E74" s="112"/>
      <c r="F74" s="112"/>
      <c r="G74" s="112"/>
      <c r="H74" s="112"/>
      <c r="I74" s="112"/>
      <c r="J74" s="112"/>
      <c r="K74" s="112"/>
    </row>
    <row r="76" spans="2:12" x14ac:dyDescent="0.35">
      <c r="B76" s="6" t="s">
        <v>36</v>
      </c>
    </row>
    <row r="78" spans="2:12" ht="29.15" customHeight="1" x14ac:dyDescent="0.35">
      <c r="B78" s="135" t="s">
        <v>27</v>
      </c>
      <c r="C78" s="49" t="s">
        <v>17</v>
      </c>
      <c r="D78" s="49" t="s">
        <v>16</v>
      </c>
      <c r="E78" s="49" t="s">
        <v>18</v>
      </c>
      <c r="F78" s="49" t="s">
        <v>89</v>
      </c>
      <c r="G78" s="49" t="s">
        <v>84</v>
      </c>
      <c r="H78" s="49" t="s">
        <v>0</v>
      </c>
    </row>
    <row r="79" spans="2:12" x14ac:dyDescent="0.35">
      <c r="B79" s="82" t="s">
        <v>1</v>
      </c>
      <c r="C79" s="127">
        <v>0</v>
      </c>
      <c r="D79" s="127">
        <v>2</v>
      </c>
      <c r="E79" s="127">
        <v>0</v>
      </c>
      <c r="F79" s="127">
        <v>12</v>
      </c>
      <c r="G79" s="127">
        <v>589</v>
      </c>
      <c r="H79" s="106">
        <f>SUM(C79:G79)</f>
        <v>603</v>
      </c>
      <c r="I79" s="27"/>
    </row>
    <row r="80" spans="2:12" x14ac:dyDescent="0.35">
      <c r="B80" s="82" t="s">
        <v>2</v>
      </c>
      <c r="C80" s="127">
        <v>24</v>
      </c>
      <c r="D80" s="127">
        <v>8</v>
      </c>
      <c r="E80" s="127">
        <v>0</v>
      </c>
      <c r="F80" s="127">
        <v>408</v>
      </c>
      <c r="G80" s="127">
        <v>42</v>
      </c>
      <c r="H80" s="106">
        <f t="shared" ref="H80:H84" si="0">SUM(C80:G80)</f>
        <v>482</v>
      </c>
      <c r="I80" s="27"/>
    </row>
    <row r="81" spans="2:11" x14ac:dyDescent="0.35">
      <c r="B81" s="82" t="s">
        <v>90</v>
      </c>
      <c r="C81" s="127">
        <v>336</v>
      </c>
      <c r="D81" s="127">
        <v>1</v>
      </c>
      <c r="E81" s="127">
        <v>0</v>
      </c>
      <c r="F81" s="127">
        <v>580</v>
      </c>
      <c r="G81" s="127">
        <v>0</v>
      </c>
      <c r="H81" s="106">
        <v>918</v>
      </c>
      <c r="I81" s="27"/>
    </row>
    <row r="82" spans="2:11" x14ac:dyDescent="0.35">
      <c r="B82" s="132" t="s">
        <v>40</v>
      </c>
      <c r="C82" s="140">
        <v>0</v>
      </c>
      <c r="D82" s="140">
        <v>1</v>
      </c>
      <c r="E82" s="140">
        <v>0</v>
      </c>
      <c r="F82" s="140">
        <v>580</v>
      </c>
      <c r="G82" s="140" t="s">
        <v>28</v>
      </c>
      <c r="H82" s="126">
        <f t="shared" si="0"/>
        <v>581</v>
      </c>
      <c r="I82" s="27"/>
    </row>
    <row r="83" spans="2:11" x14ac:dyDescent="0.35">
      <c r="B83" s="132" t="s">
        <v>77</v>
      </c>
      <c r="C83" s="140">
        <v>0</v>
      </c>
      <c r="D83" s="140"/>
      <c r="E83" s="140">
        <v>0</v>
      </c>
      <c r="F83" s="140" t="s">
        <v>28</v>
      </c>
      <c r="G83" s="140" t="s">
        <v>28</v>
      </c>
      <c r="H83" s="126">
        <f t="shared" si="0"/>
        <v>0</v>
      </c>
      <c r="I83" s="27"/>
    </row>
    <row r="84" spans="2:11" x14ac:dyDescent="0.35">
      <c r="B84" s="132" t="s">
        <v>121</v>
      </c>
      <c r="C84" s="140">
        <v>336</v>
      </c>
      <c r="D84" s="140"/>
      <c r="E84" s="140">
        <v>0</v>
      </c>
      <c r="F84" s="140" t="s">
        <v>28</v>
      </c>
      <c r="G84" s="140">
        <v>0</v>
      </c>
      <c r="H84" s="126">
        <f t="shared" si="0"/>
        <v>336</v>
      </c>
      <c r="I84" s="27"/>
      <c r="J84" s="1"/>
    </row>
    <row r="85" spans="2:11" x14ac:dyDescent="0.35">
      <c r="B85" s="48" t="s">
        <v>0</v>
      </c>
      <c r="C85" s="141">
        <f>SUM(C80:C81)</f>
        <v>360</v>
      </c>
      <c r="D85" s="141">
        <v>10</v>
      </c>
      <c r="E85" s="141">
        <f>SUM(E80:E81)</f>
        <v>0</v>
      </c>
      <c r="F85" s="141">
        <v>1001</v>
      </c>
      <c r="G85" s="141">
        <v>631</v>
      </c>
      <c r="H85" s="107">
        <v>2002</v>
      </c>
      <c r="I85" s="27"/>
    </row>
    <row r="86" spans="2:11" x14ac:dyDescent="0.35">
      <c r="C86" s="27"/>
      <c r="D86" s="27"/>
      <c r="E86" s="27"/>
      <c r="F86" s="27"/>
      <c r="G86" s="27"/>
      <c r="H86" s="27"/>
    </row>
    <row r="88" spans="2:11" x14ac:dyDescent="0.35">
      <c r="B88" s="398" t="s">
        <v>331</v>
      </c>
      <c r="C88" s="398"/>
      <c r="D88" s="398"/>
      <c r="E88" s="398"/>
      <c r="F88" s="398"/>
      <c r="G88" s="398"/>
      <c r="H88" s="398"/>
      <c r="I88" s="398"/>
      <c r="J88" s="398"/>
      <c r="K88" s="398"/>
    </row>
  </sheetData>
  <mergeCells count="7">
    <mergeCell ref="B88:K88"/>
    <mergeCell ref="L4:M4"/>
    <mergeCell ref="B3:K4"/>
    <mergeCell ref="B26:K27"/>
    <mergeCell ref="B49:K49"/>
    <mergeCell ref="B50:K50"/>
    <mergeCell ref="B73:K73"/>
  </mergeCells>
  <pageMargins left="0.7" right="0.7" top="0.75" bottom="0.75" header="0.3" footer="0.3"/>
  <pageSetup orientation="portrait" r:id="rId1"/>
  <headerFooter>
    <oddHeader>&amp;C&amp;"Arial"&amp;8&amp;K000000INTERNAL&amp;1#</oddHeader>
  </headerFooter>
  <ignoredErrors>
    <ignoredError sqref="E85 C85"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8"/>
  <dimension ref="B3:J24"/>
  <sheetViews>
    <sheetView showGridLines="0" zoomScaleNormal="100" workbookViewId="0">
      <selection activeCell="H9" sqref="H9"/>
    </sheetView>
  </sheetViews>
  <sheetFormatPr defaultColWidth="11.453125" defaultRowHeight="14.5" x14ac:dyDescent="0.35"/>
  <cols>
    <col min="1" max="1" width="9.1796875" customWidth="1"/>
    <col min="2" max="2" width="25.1796875" customWidth="1"/>
    <col min="3" max="8" width="13.26953125" customWidth="1"/>
  </cols>
  <sheetData>
    <row r="3" spans="2:10" ht="15" x14ac:dyDescent="0.35">
      <c r="B3" s="400" t="s">
        <v>148</v>
      </c>
      <c r="C3" s="400"/>
      <c r="D3" s="400"/>
      <c r="E3" s="400"/>
      <c r="F3" s="400"/>
      <c r="G3" s="400"/>
      <c r="H3" s="400"/>
      <c r="I3" s="204"/>
      <c r="J3" s="204"/>
    </row>
    <row r="4" spans="2:10" ht="15" thickBot="1" x14ac:dyDescent="0.4">
      <c r="B4" s="401"/>
      <c r="C4" s="401"/>
      <c r="D4" s="401"/>
      <c r="E4" s="401"/>
      <c r="F4" s="401"/>
      <c r="G4" s="401"/>
      <c r="H4" s="401"/>
      <c r="I4" s="402" t="s">
        <v>146</v>
      </c>
      <c r="J4" s="391"/>
    </row>
    <row r="6" spans="2:10" ht="15" customHeight="1" x14ac:dyDescent="0.35">
      <c r="B6" s="102"/>
      <c r="C6" s="396" t="s">
        <v>43</v>
      </c>
      <c r="D6" s="403"/>
      <c r="E6" s="396" t="s">
        <v>85</v>
      </c>
      <c r="F6" s="397"/>
      <c r="G6" s="396" t="s">
        <v>44</v>
      </c>
      <c r="H6" s="397"/>
    </row>
    <row r="7" spans="2:10" x14ac:dyDescent="0.35">
      <c r="B7" s="34"/>
      <c r="C7" s="35" t="str">
        <f>+Macroscenario!C7</f>
        <v>FY 2024</v>
      </c>
      <c r="D7" s="35" t="str">
        <f>+Macroscenario!D7</f>
        <v>FY 2023</v>
      </c>
      <c r="E7" s="35" t="str">
        <f>+Macroscenario!E7</f>
        <v>FY 2024</v>
      </c>
      <c r="F7" s="35" t="str">
        <f>+Macroscenario!F7</f>
        <v>FY 2023</v>
      </c>
      <c r="G7" s="35" t="str">
        <f>+Macroscenario!G7</f>
        <v>FY 2024</v>
      </c>
      <c r="H7" s="35" t="str">
        <f>+Macroscenario!H7</f>
        <v>FY 2023</v>
      </c>
    </row>
    <row r="8" spans="2:10" x14ac:dyDescent="0.35">
      <c r="B8" s="51" t="s">
        <v>1</v>
      </c>
      <c r="C8" s="52">
        <v>217.4</v>
      </c>
      <c r="D8" s="52">
        <v>214.1</v>
      </c>
      <c r="E8" s="52">
        <v>31.1</v>
      </c>
      <c r="F8" s="52">
        <v>31.8</v>
      </c>
      <c r="G8" s="52">
        <v>31</v>
      </c>
      <c r="H8" s="52">
        <v>31.7</v>
      </c>
    </row>
    <row r="9" spans="2:10" x14ac:dyDescent="0.35">
      <c r="B9" s="51" t="s">
        <v>2</v>
      </c>
      <c r="C9" s="52">
        <v>138.6</v>
      </c>
      <c r="D9" s="52">
        <v>136.5</v>
      </c>
      <c r="E9" s="52">
        <v>12.6</v>
      </c>
      <c r="F9" s="52">
        <v>12.5</v>
      </c>
      <c r="G9" s="52">
        <v>12.5</v>
      </c>
      <c r="H9" s="52">
        <v>12.4</v>
      </c>
    </row>
    <row r="10" spans="2:10" x14ac:dyDescent="0.35">
      <c r="B10" s="51" t="s">
        <v>90</v>
      </c>
      <c r="C10" s="52">
        <v>125.3</v>
      </c>
      <c r="D10" s="52">
        <v>138.80000000000001</v>
      </c>
      <c r="E10" s="52">
        <v>24.8</v>
      </c>
      <c r="F10" s="52">
        <v>25.9</v>
      </c>
      <c r="G10" s="52">
        <v>1.7</v>
      </c>
      <c r="H10" s="52">
        <v>1.1000000000000001</v>
      </c>
    </row>
    <row r="11" spans="2:10" x14ac:dyDescent="0.35">
      <c r="B11" s="120" t="s">
        <v>40</v>
      </c>
      <c r="C11" s="119">
        <v>121.6</v>
      </c>
      <c r="D11" s="119">
        <v>117.7</v>
      </c>
      <c r="E11" s="119">
        <v>24.8</v>
      </c>
      <c r="F11" s="119">
        <v>24.3</v>
      </c>
      <c r="G11" s="119">
        <v>1.7</v>
      </c>
      <c r="H11" s="119">
        <v>1.1000000000000001</v>
      </c>
    </row>
    <row r="12" spans="2:10" x14ac:dyDescent="0.35">
      <c r="B12" s="118" t="s">
        <v>4</v>
      </c>
      <c r="C12" s="53">
        <v>73.900000000000006</v>
      </c>
      <c r="D12" s="53">
        <v>70.099999999999994</v>
      </c>
      <c r="E12" s="54">
        <v>15.9</v>
      </c>
      <c r="F12" s="53">
        <v>15.7</v>
      </c>
      <c r="G12" s="53">
        <v>1.3</v>
      </c>
      <c r="H12" s="53">
        <v>0.6</v>
      </c>
    </row>
    <row r="13" spans="2:10" x14ac:dyDescent="0.35">
      <c r="B13" s="118" t="s">
        <v>5</v>
      </c>
      <c r="C13" s="54">
        <v>14.6</v>
      </c>
      <c r="D13" s="54">
        <v>14.2</v>
      </c>
      <c r="E13" s="54">
        <v>2.2000000000000002</v>
      </c>
      <c r="F13" s="53">
        <v>2.1</v>
      </c>
      <c r="G13" s="53">
        <v>0.4</v>
      </c>
      <c r="H13" s="53">
        <v>0.4</v>
      </c>
    </row>
    <row r="14" spans="2:10" x14ac:dyDescent="0.35">
      <c r="B14" s="118" t="s">
        <v>3</v>
      </c>
      <c r="C14" s="54">
        <v>17.600000000000001</v>
      </c>
      <c r="D14" s="54">
        <v>18.100000000000001</v>
      </c>
      <c r="E14" s="54">
        <v>2.7</v>
      </c>
      <c r="F14" s="53">
        <v>2.7</v>
      </c>
      <c r="G14" s="53">
        <v>0</v>
      </c>
      <c r="H14" s="53">
        <v>0</v>
      </c>
    </row>
    <row r="15" spans="2:10" x14ac:dyDescent="0.35">
      <c r="B15" s="118" t="s">
        <v>6</v>
      </c>
      <c r="C15" s="147">
        <v>15.4</v>
      </c>
      <c r="D15" s="145">
        <v>15.3</v>
      </c>
      <c r="E15" s="150">
        <v>4</v>
      </c>
      <c r="F15" s="150">
        <v>3.9</v>
      </c>
      <c r="G15" s="150">
        <v>0.1</v>
      </c>
      <c r="H15" s="150">
        <v>0.1</v>
      </c>
    </row>
    <row r="16" spans="2:10" x14ac:dyDescent="0.35">
      <c r="B16" s="120" t="s">
        <v>121</v>
      </c>
      <c r="C16" s="148">
        <v>3.7</v>
      </c>
      <c r="D16" s="149">
        <v>21.1</v>
      </c>
      <c r="E16" s="146">
        <v>0</v>
      </c>
      <c r="F16" s="146">
        <v>1.6</v>
      </c>
      <c r="G16" s="151">
        <v>0</v>
      </c>
      <c r="H16" s="151">
        <v>0</v>
      </c>
    </row>
    <row r="17" spans="2:8" x14ac:dyDescent="0.35">
      <c r="B17" s="117" t="s">
        <v>26</v>
      </c>
      <c r="C17" s="53">
        <v>3.7</v>
      </c>
      <c r="D17" s="53">
        <v>8.5</v>
      </c>
      <c r="E17" s="53">
        <v>0</v>
      </c>
      <c r="F17" s="53">
        <v>1.6</v>
      </c>
      <c r="G17" s="53">
        <v>0</v>
      </c>
      <c r="H17" s="53">
        <v>0</v>
      </c>
    </row>
    <row r="18" spans="2:8" x14ac:dyDescent="0.35">
      <c r="B18" s="118" t="s">
        <v>117</v>
      </c>
      <c r="C18" s="54">
        <v>0</v>
      </c>
      <c r="D18" s="54">
        <v>12.6</v>
      </c>
      <c r="E18" s="54">
        <v>0</v>
      </c>
      <c r="F18" s="54">
        <v>0</v>
      </c>
      <c r="G18" s="54">
        <v>0</v>
      </c>
      <c r="H18" s="54">
        <v>0</v>
      </c>
    </row>
    <row r="19" spans="2:8" x14ac:dyDescent="0.35">
      <c r="B19" s="55" t="s">
        <v>0</v>
      </c>
      <c r="C19" s="56">
        <v>481.2</v>
      </c>
      <c r="D19" s="56">
        <v>489.4</v>
      </c>
      <c r="E19" s="56">
        <v>68.5</v>
      </c>
      <c r="F19" s="56">
        <v>70.3</v>
      </c>
      <c r="G19" s="56">
        <v>45.2</v>
      </c>
      <c r="H19" s="56">
        <v>45.2</v>
      </c>
    </row>
    <row r="20" spans="2:8" x14ac:dyDescent="0.35">
      <c r="G20" s="202"/>
    </row>
    <row r="21" spans="2:8" x14ac:dyDescent="0.35">
      <c r="C21" s="92"/>
      <c r="D21" s="92"/>
      <c r="E21" s="92"/>
      <c r="F21" s="92"/>
      <c r="G21" s="92"/>
      <c r="H21" s="92"/>
    </row>
    <row r="22" spans="2:8" x14ac:dyDescent="0.35">
      <c r="B22" s="399" t="s">
        <v>170</v>
      </c>
      <c r="C22" s="399"/>
      <c r="D22" s="399"/>
      <c r="E22" s="399"/>
      <c r="F22" s="399"/>
      <c r="G22" s="399"/>
    </row>
    <row r="24" spans="2:8" x14ac:dyDescent="0.35">
      <c r="C24" s="115"/>
      <c r="D24" s="115"/>
      <c r="E24" s="115"/>
      <c r="F24" s="115"/>
      <c r="G24" s="115"/>
      <c r="H24" s="203"/>
    </row>
  </sheetData>
  <mergeCells count="6">
    <mergeCell ref="B22:G22"/>
    <mergeCell ref="G6:H6"/>
    <mergeCell ref="B3:H4"/>
    <mergeCell ref="I4:J4"/>
    <mergeCell ref="C6:D6"/>
    <mergeCell ref="E6:F6"/>
  </mergeCells>
  <pageMargins left="0.7" right="0.7" top="0.75" bottom="0.75" header="0.3" footer="0.3"/>
  <pageSetup paperSize="9" orientation="portrait" r:id="rId1"/>
  <headerFooter>
    <oddHeader>&amp;C&amp;"Arial"&amp;8&amp;K000000INTERNAL&amp;1#</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9"/>
  <dimension ref="A3:L18"/>
  <sheetViews>
    <sheetView showGridLines="0" zoomScaleNormal="100" workbookViewId="0">
      <selection activeCell="J15" sqref="J15"/>
    </sheetView>
  </sheetViews>
  <sheetFormatPr defaultColWidth="11.453125" defaultRowHeight="14.5" x14ac:dyDescent="0.35"/>
  <cols>
    <col min="1" max="1" width="9.1796875" customWidth="1"/>
    <col min="2" max="2" width="19.36328125" customWidth="1"/>
    <col min="8" max="8" width="12.453125" bestFit="1" customWidth="1"/>
  </cols>
  <sheetData>
    <row r="3" spans="1:12" ht="21" customHeight="1" x14ac:dyDescent="0.35">
      <c r="B3" s="394" t="s">
        <v>149</v>
      </c>
      <c r="C3" s="394"/>
      <c r="D3" s="394"/>
      <c r="E3" s="394"/>
      <c r="F3" s="394"/>
      <c r="G3" s="394"/>
      <c r="H3" s="394"/>
      <c r="I3" s="394"/>
      <c r="J3" s="394"/>
    </row>
    <row r="4" spans="1:12" ht="18" customHeight="1" thickBot="1" x14ac:dyDescent="0.4">
      <c r="B4" s="395"/>
      <c r="C4" s="395"/>
      <c r="D4" s="395"/>
      <c r="E4" s="395"/>
      <c r="F4" s="395"/>
      <c r="G4" s="395"/>
      <c r="H4" s="395"/>
      <c r="I4" s="395"/>
      <c r="J4" s="395"/>
      <c r="K4" s="390" t="s">
        <v>146</v>
      </c>
      <c r="L4" s="391"/>
    </row>
    <row r="5" spans="1:12" ht="15" x14ac:dyDescent="0.35">
      <c r="B5" s="32"/>
      <c r="C5" s="32"/>
      <c r="D5" s="32"/>
      <c r="E5" s="32"/>
      <c r="F5" s="32"/>
      <c r="G5" s="32"/>
      <c r="H5" s="32"/>
      <c r="I5" s="32"/>
      <c r="J5" s="32"/>
      <c r="K5" s="204"/>
      <c r="L5" s="204"/>
    </row>
    <row r="6" spans="1:12" x14ac:dyDescent="0.35">
      <c r="B6" s="57" t="s">
        <v>45</v>
      </c>
      <c r="K6" s="402"/>
      <c r="L6" s="391"/>
    </row>
    <row r="7" spans="1:12" ht="15" x14ac:dyDescent="0.35">
      <c r="K7" s="205"/>
      <c r="L7" s="205"/>
    </row>
    <row r="8" spans="1:12" x14ac:dyDescent="0.35">
      <c r="B8" s="5"/>
      <c r="C8" s="405" t="s">
        <v>46</v>
      </c>
      <c r="D8" s="406"/>
      <c r="E8" s="406"/>
      <c r="F8" s="407"/>
      <c r="G8" s="405" t="s">
        <v>47</v>
      </c>
      <c r="H8" s="406"/>
      <c r="I8" s="406"/>
      <c r="J8" s="407"/>
      <c r="K8" s="5"/>
    </row>
    <row r="9" spans="1:12" x14ac:dyDescent="0.35">
      <c r="B9" s="102"/>
      <c r="C9" s="408" t="s">
        <v>48</v>
      </c>
      <c r="D9" s="409"/>
      <c r="E9" s="408" t="s">
        <v>49</v>
      </c>
      <c r="F9" s="409"/>
      <c r="G9" s="408" t="s">
        <v>48</v>
      </c>
      <c r="H9" s="409"/>
      <c r="I9" s="408" t="s">
        <v>50</v>
      </c>
      <c r="J9" s="409"/>
      <c r="K9" s="5"/>
    </row>
    <row r="10" spans="1:12" x14ac:dyDescent="0.35">
      <c r="B10" s="34"/>
      <c r="C10" s="161" t="str">
        <f>+Macroscenario!C7</f>
        <v>FY 2024</v>
      </c>
      <c r="D10" s="161" t="str">
        <f>+Macroscenario!D7</f>
        <v>FY 2023</v>
      </c>
      <c r="E10" s="161" t="str">
        <f t="shared" ref="E10:J10" si="0">+C10</f>
        <v>FY 2024</v>
      </c>
      <c r="F10" s="161" t="str">
        <f t="shared" si="0"/>
        <v>FY 2023</v>
      </c>
      <c r="G10" s="161" t="str">
        <f t="shared" si="0"/>
        <v>FY 2024</v>
      </c>
      <c r="H10" s="161" t="str">
        <f t="shared" si="0"/>
        <v>FY 2023</v>
      </c>
      <c r="I10" s="161" t="str">
        <f t="shared" si="0"/>
        <v>FY 2024</v>
      </c>
      <c r="J10" s="161" t="str">
        <f t="shared" si="0"/>
        <v>FY 2023</v>
      </c>
      <c r="K10" s="5"/>
    </row>
    <row r="11" spans="1:12" x14ac:dyDescent="0.35">
      <c r="B11" s="159" t="s">
        <v>1</v>
      </c>
      <c r="C11" s="162">
        <v>14.6</v>
      </c>
      <c r="D11" s="163">
        <v>18.5</v>
      </c>
      <c r="E11" s="163">
        <v>73.7</v>
      </c>
      <c r="F11" s="163">
        <v>87.2</v>
      </c>
      <c r="G11" s="163">
        <v>4</v>
      </c>
      <c r="H11" s="163">
        <v>4.3</v>
      </c>
      <c r="I11" s="163">
        <v>3.4</v>
      </c>
      <c r="J11" s="52">
        <v>4.0999999999999996</v>
      </c>
      <c r="K11" s="5"/>
    </row>
    <row r="12" spans="1:12" x14ac:dyDescent="0.35">
      <c r="B12" s="159" t="s">
        <v>2</v>
      </c>
      <c r="C12" s="162">
        <v>10.199999999999999</v>
      </c>
      <c r="D12" s="163">
        <v>10.5</v>
      </c>
      <c r="E12" s="163">
        <v>74.400000000000006</v>
      </c>
      <c r="F12" s="163">
        <v>77.7</v>
      </c>
      <c r="G12" s="163">
        <v>1.8</v>
      </c>
      <c r="H12" s="163">
        <v>1.8</v>
      </c>
      <c r="I12" s="163">
        <v>3.4</v>
      </c>
      <c r="J12" s="52">
        <v>3.8</v>
      </c>
      <c r="K12" s="5"/>
    </row>
    <row r="13" spans="1:12" x14ac:dyDescent="0.35">
      <c r="B13" s="159" t="s">
        <v>90</v>
      </c>
      <c r="C13" s="162">
        <v>24.7</v>
      </c>
      <c r="D13" s="163">
        <v>25.9</v>
      </c>
      <c r="E13" s="163">
        <v>125.4</v>
      </c>
      <c r="F13" s="163">
        <v>135.9</v>
      </c>
      <c r="G13" s="163">
        <v>0</v>
      </c>
      <c r="H13" s="163">
        <v>0</v>
      </c>
      <c r="I13" s="163">
        <v>0.3</v>
      </c>
      <c r="J13" s="52">
        <v>0.4</v>
      </c>
      <c r="K13" s="5"/>
    </row>
    <row r="14" spans="1:12" x14ac:dyDescent="0.35">
      <c r="B14" s="160" t="s">
        <v>40</v>
      </c>
      <c r="C14" s="164">
        <v>24.7</v>
      </c>
      <c r="D14" s="165">
        <v>24.3</v>
      </c>
      <c r="E14" s="165">
        <v>120.6</v>
      </c>
      <c r="F14" s="165">
        <v>117.1</v>
      </c>
      <c r="G14" s="165">
        <v>0</v>
      </c>
      <c r="H14" s="165">
        <v>0</v>
      </c>
      <c r="I14" s="165">
        <v>0.3</v>
      </c>
      <c r="J14" s="166">
        <v>0.2</v>
      </c>
      <c r="K14" s="5"/>
    </row>
    <row r="15" spans="1:12" x14ac:dyDescent="0.35">
      <c r="B15" s="160" t="s">
        <v>121</v>
      </c>
      <c r="C15" s="164">
        <v>0</v>
      </c>
      <c r="D15" s="165">
        <v>1.6</v>
      </c>
      <c r="E15" s="165">
        <v>4.8</v>
      </c>
      <c r="F15" s="165">
        <v>18.8</v>
      </c>
      <c r="G15" s="165">
        <v>0</v>
      </c>
      <c r="H15" s="165">
        <v>0</v>
      </c>
      <c r="I15" s="165">
        <v>0</v>
      </c>
      <c r="J15" s="166">
        <v>0.2</v>
      </c>
      <c r="K15" s="5"/>
    </row>
    <row r="16" spans="1:12" x14ac:dyDescent="0.35">
      <c r="A16" s="5"/>
      <c r="B16" s="58" t="s">
        <v>0</v>
      </c>
      <c r="C16" s="59">
        <v>49.5</v>
      </c>
      <c r="D16" s="59">
        <v>54.9</v>
      </c>
      <c r="E16" s="59">
        <v>273.5</v>
      </c>
      <c r="F16" s="59">
        <v>300.89999999999998</v>
      </c>
      <c r="G16" s="59">
        <v>5.8</v>
      </c>
      <c r="H16" s="59">
        <v>6.1</v>
      </c>
      <c r="I16" s="59">
        <v>7.1</v>
      </c>
      <c r="J16" s="59">
        <v>8.3000000000000007</v>
      </c>
    </row>
    <row r="18" spans="2:8" ht="37" customHeight="1" x14ac:dyDescent="0.35">
      <c r="B18" s="404" t="s">
        <v>171</v>
      </c>
      <c r="C18" s="404"/>
      <c r="D18" s="404"/>
      <c r="E18" s="404"/>
      <c r="F18" s="404"/>
      <c r="G18" s="404"/>
      <c r="H18" s="404"/>
    </row>
  </sheetData>
  <mergeCells count="10">
    <mergeCell ref="B3:J4"/>
    <mergeCell ref="K4:L4"/>
    <mergeCell ref="B18:H18"/>
    <mergeCell ref="K6:L6"/>
    <mergeCell ref="C8:F8"/>
    <mergeCell ref="G8:J8"/>
    <mergeCell ref="C9:D9"/>
    <mergeCell ref="E9:F9"/>
    <mergeCell ref="G9:H9"/>
    <mergeCell ref="I9:J9"/>
  </mergeCells>
  <pageMargins left="0.7" right="0.7" top="0.75" bottom="0.75" header="0.3" footer="0.3"/>
  <pageSetup paperSize="9" orientation="portrait" r:id="rId1"/>
  <headerFooter>
    <oddHeader>&amp;C&amp;"Arial"&amp;8&amp;K000000INTERNAL&amp;1#</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268A3-A278-4CB6-BD48-437E532310F6}">
  <dimension ref="A2:L59"/>
  <sheetViews>
    <sheetView showGridLines="0" tabSelected="1" topLeftCell="A17" zoomScaleNormal="100" workbookViewId="0">
      <selection activeCell="C18" sqref="C18"/>
    </sheetView>
  </sheetViews>
  <sheetFormatPr defaultRowHeight="14.5" x14ac:dyDescent="0.35"/>
  <cols>
    <col min="1" max="1" width="9.1796875" customWidth="1"/>
    <col min="2" max="2" width="26.453125" customWidth="1"/>
    <col min="3" max="10" width="13.54296875" customWidth="1"/>
  </cols>
  <sheetData>
    <row r="2" spans="1:12" x14ac:dyDescent="0.35">
      <c r="B2" s="414"/>
      <c r="C2" s="414"/>
      <c r="D2" s="414"/>
      <c r="E2" s="414"/>
      <c r="F2" s="414"/>
      <c r="G2" s="414"/>
      <c r="H2" s="414"/>
    </row>
    <row r="3" spans="1:12" ht="18" customHeight="1" x14ac:dyDescent="0.35">
      <c r="A3" s="88"/>
      <c r="B3" s="394" t="s">
        <v>172</v>
      </c>
      <c r="C3" s="218"/>
      <c r="D3" s="218"/>
      <c r="E3" s="218"/>
      <c r="F3" s="218"/>
      <c r="G3" s="218"/>
      <c r="H3" s="218"/>
      <c r="I3" s="218"/>
      <c r="J3" s="218"/>
    </row>
    <row r="4" spans="1:12" ht="18.5" thickBot="1" x14ac:dyDescent="0.4">
      <c r="A4" s="88"/>
      <c r="B4" s="395"/>
      <c r="C4" s="219"/>
      <c r="D4" s="219"/>
      <c r="E4" s="219"/>
      <c r="F4" s="219"/>
      <c r="G4" s="219"/>
      <c r="H4" s="219"/>
      <c r="I4" s="219"/>
      <c r="J4" s="219"/>
      <c r="K4" s="413" t="s">
        <v>146</v>
      </c>
      <c r="L4" s="413"/>
    </row>
    <row r="5" spans="1:12" ht="18" x14ac:dyDescent="0.35">
      <c r="A5" s="88"/>
      <c r="B5" s="206"/>
      <c r="C5" s="206"/>
      <c r="D5" s="206"/>
      <c r="E5" s="32"/>
      <c r="F5" s="32"/>
      <c r="G5" s="32"/>
      <c r="H5" s="32"/>
    </row>
    <row r="6" spans="1:12" ht="18" x14ac:dyDescent="0.35">
      <c r="A6" s="88"/>
      <c r="B6" s="206"/>
      <c r="C6" s="206"/>
      <c r="D6" s="206"/>
      <c r="E6" s="32"/>
      <c r="F6" s="32"/>
      <c r="G6" s="32"/>
      <c r="H6" s="32"/>
    </row>
    <row r="7" spans="1:12" x14ac:dyDescent="0.35">
      <c r="A7" s="88"/>
      <c r="B7" s="105"/>
      <c r="C7" s="412" t="s">
        <v>38</v>
      </c>
      <c r="D7" s="412"/>
      <c r="E7" s="412"/>
      <c r="F7" s="412"/>
      <c r="G7" s="412"/>
      <c r="H7" s="412"/>
      <c r="I7" s="412"/>
      <c r="J7" s="412"/>
    </row>
    <row r="8" spans="1:12" ht="14.5" customHeight="1" x14ac:dyDescent="0.35">
      <c r="A8" s="88"/>
      <c r="B8" s="103"/>
      <c r="C8" s="415" t="s">
        <v>87</v>
      </c>
      <c r="D8" s="415"/>
      <c r="E8" s="410" t="s">
        <v>82</v>
      </c>
      <c r="F8" s="410"/>
      <c r="G8" s="410" t="s">
        <v>81</v>
      </c>
      <c r="H8" s="411"/>
      <c r="I8" s="410" t="s">
        <v>83</v>
      </c>
      <c r="J8" s="411"/>
    </row>
    <row r="9" spans="1:12" x14ac:dyDescent="0.35">
      <c r="A9" s="88"/>
      <c r="B9" s="103"/>
      <c r="C9" s="111" t="str">
        <f>E9</f>
        <v>FY 2024</v>
      </c>
      <c r="D9" s="83" t="str">
        <f>J9</f>
        <v>FY 2023</v>
      </c>
      <c r="E9" s="83" t="str">
        <f>Macroscenario!C7</f>
        <v>FY 2024</v>
      </c>
      <c r="F9" s="83" t="str">
        <f>Macroscenario!D7</f>
        <v>FY 2023</v>
      </c>
      <c r="G9" s="83" t="str">
        <f>+E9</f>
        <v>FY 2024</v>
      </c>
      <c r="H9" s="83" t="str">
        <f>D9</f>
        <v>FY 2023</v>
      </c>
      <c r="I9" s="83" t="str">
        <f>E9</f>
        <v>FY 2024</v>
      </c>
      <c r="J9" s="83" t="str">
        <f>F9</f>
        <v>FY 2023</v>
      </c>
    </row>
    <row r="10" spans="1:12" x14ac:dyDescent="0.35">
      <c r="B10" s="87" t="s">
        <v>1</v>
      </c>
      <c r="C10" s="177">
        <v>22.4</v>
      </c>
      <c r="D10" s="177">
        <v>19.100000000000001</v>
      </c>
      <c r="E10" s="177">
        <v>1.6</v>
      </c>
      <c r="F10" s="177">
        <v>1.6</v>
      </c>
      <c r="G10" s="153">
        <v>0</v>
      </c>
      <c r="H10" s="153">
        <v>0</v>
      </c>
      <c r="I10" s="177">
        <v>0.7</v>
      </c>
      <c r="J10" s="177">
        <v>0.8</v>
      </c>
    </row>
    <row r="11" spans="1:12" x14ac:dyDescent="0.35">
      <c r="B11" s="84" t="s">
        <v>2</v>
      </c>
      <c r="C11" s="177">
        <v>6.2</v>
      </c>
      <c r="D11" s="177">
        <v>5.5</v>
      </c>
      <c r="E11" s="177">
        <v>0.2</v>
      </c>
      <c r="F11" s="177">
        <v>0.1</v>
      </c>
      <c r="G11" s="153">
        <v>0</v>
      </c>
      <c r="H11" s="153">
        <v>0</v>
      </c>
      <c r="I11" s="177">
        <v>0.1</v>
      </c>
      <c r="J11" s="177">
        <v>0.2</v>
      </c>
    </row>
    <row r="12" spans="1:12" x14ac:dyDescent="0.35">
      <c r="B12" s="84" t="s">
        <v>90</v>
      </c>
      <c r="C12" s="177">
        <v>1</v>
      </c>
      <c r="D12" s="177">
        <v>0.9</v>
      </c>
      <c r="E12" s="177">
        <v>1.1000000000000001</v>
      </c>
      <c r="F12" s="177">
        <v>1.5</v>
      </c>
      <c r="G12" s="153">
        <v>10.7</v>
      </c>
      <c r="H12" s="153">
        <v>113.4</v>
      </c>
      <c r="I12" s="177">
        <v>8.5</v>
      </c>
      <c r="J12" s="177">
        <v>8.6</v>
      </c>
    </row>
    <row r="13" spans="1:12" x14ac:dyDescent="0.35">
      <c r="B13" s="176" t="s">
        <v>23</v>
      </c>
      <c r="C13" s="178">
        <v>0</v>
      </c>
      <c r="D13" s="178">
        <v>0</v>
      </c>
      <c r="E13" s="178">
        <v>0.3</v>
      </c>
      <c r="F13" s="178">
        <v>0.3</v>
      </c>
      <c r="G13" s="122" t="s">
        <v>28</v>
      </c>
      <c r="H13" s="122" t="s">
        <v>28</v>
      </c>
      <c r="I13" s="178">
        <v>0</v>
      </c>
      <c r="J13" s="178">
        <v>0</v>
      </c>
    </row>
    <row r="14" spans="1:12" x14ac:dyDescent="0.35">
      <c r="B14" s="121" t="s">
        <v>5</v>
      </c>
      <c r="C14" s="178">
        <v>1</v>
      </c>
      <c r="D14" s="178">
        <v>0.8</v>
      </c>
      <c r="E14" s="178">
        <v>0.4</v>
      </c>
      <c r="F14" s="178">
        <v>0.4</v>
      </c>
      <c r="G14" s="122">
        <v>0</v>
      </c>
      <c r="H14" s="122" t="s">
        <v>28</v>
      </c>
      <c r="I14" s="178">
        <v>0</v>
      </c>
      <c r="J14" s="178">
        <v>0</v>
      </c>
    </row>
    <row r="15" spans="1:12" x14ac:dyDescent="0.35">
      <c r="B15" s="121" t="s">
        <v>6</v>
      </c>
      <c r="C15" s="178">
        <v>0</v>
      </c>
      <c r="D15" s="178">
        <v>0</v>
      </c>
      <c r="E15" s="178">
        <v>0.4</v>
      </c>
      <c r="F15" s="178">
        <v>0.4</v>
      </c>
      <c r="G15" s="122" t="s">
        <v>28</v>
      </c>
      <c r="H15" s="122" t="s">
        <v>28</v>
      </c>
      <c r="I15" s="178">
        <v>0</v>
      </c>
      <c r="J15" s="178">
        <v>0</v>
      </c>
    </row>
    <row r="16" spans="1:12" x14ac:dyDescent="0.35">
      <c r="B16" s="85" t="s">
        <v>116</v>
      </c>
      <c r="C16" s="178" t="s">
        <v>28</v>
      </c>
      <c r="D16" s="178" t="s">
        <v>28</v>
      </c>
      <c r="E16" s="178" t="s">
        <v>28</v>
      </c>
      <c r="F16" s="178" t="s">
        <v>28</v>
      </c>
      <c r="G16" s="122">
        <v>0</v>
      </c>
      <c r="H16" s="122">
        <v>106.9</v>
      </c>
      <c r="I16" s="178">
        <v>4.5</v>
      </c>
      <c r="J16" s="178">
        <v>4.9000000000000004</v>
      </c>
    </row>
    <row r="17" spans="1:10" x14ac:dyDescent="0.35">
      <c r="B17" s="86" t="s">
        <v>121</v>
      </c>
      <c r="C17" s="178" t="s">
        <v>28</v>
      </c>
      <c r="D17" s="178" t="s">
        <v>28</v>
      </c>
      <c r="E17" s="178" t="s">
        <v>28</v>
      </c>
      <c r="F17" s="178">
        <v>0.4</v>
      </c>
      <c r="G17" s="122">
        <v>10.7</v>
      </c>
      <c r="H17" s="122">
        <v>6.5</v>
      </c>
      <c r="I17" s="178">
        <v>4</v>
      </c>
      <c r="J17" s="178">
        <v>3.6</v>
      </c>
    </row>
    <row r="18" spans="1:10" x14ac:dyDescent="0.35">
      <c r="A18" s="5"/>
      <c r="B18" s="113" t="s">
        <v>0</v>
      </c>
      <c r="C18" s="179">
        <v>29.6</v>
      </c>
      <c r="D18" s="179">
        <v>25.5</v>
      </c>
      <c r="E18" s="180">
        <v>2.9</v>
      </c>
      <c r="F18" s="179">
        <v>3.3</v>
      </c>
      <c r="G18" s="154">
        <v>10.7</v>
      </c>
      <c r="H18" s="154">
        <v>113.4</v>
      </c>
      <c r="I18" s="179">
        <v>9.3000000000000007</v>
      </c>
      <c r="J18" s="179">
        <v>9.6</v>
      </c>
    </row>
    <row r="19" spans="1:10" x14ac:dyDescent="0.35">
      <c r="B19" s="91"/>
      <c r="C19" s="114"/>
      <c r="D19" s="109"/>
      <c r="E19" s="109"/>
      <c r="F19" s="109"/>
      <c r="G19" s="109"/>
      <c r="H19" s="109"/>
      <c r="I19" s="109"/>
      <c r="J19" s="109"/>
    </row>
    <row r="20" spans="1:10" x14ac:dyDescent="0.35">
      <c r="B20" s="90"/>
      <c r="C20" s="89"/>
      <c r="D20" s="89"/>
      <c r="E20" s="89"/>
      <c r="F20" s="89"/>
      <c r="G20" s="89"/>
      <c r="H20" s="89"/>
      <c r="I20" s="89"/>
      <c r="J20" s="89"/>
    </row>
    <row r="21" spans="1:10" x14ac:dyDescent="0.35">
      <c r="C21" s="115"/>
      <c r="D21" s="115"/>
      <c r="E21" s="115"/>
      <c r="F21" s="115"/>
      <c r="G21" s="115"/>
      <c r="H21" s="115"/>
      <c r="I21" s="115"/>
      <c r="J21" s="115"/>
    </row>
    <row r="22" spans="1:10" x14ac:dyDescent="0.35">
      <c r="B22" s="404" t="s">
        <v>173</v>
      </c>
      <c r="C22" s="404"/>
      <c r="D22" s="404"/>
      <c r="E22" s="404"/>
      <c r="F22" s="404"/>
      <c r="G22" s="404"/>
      <c r="H22" s="404"/>
    </row>
    <row r="41" spans="2:4" x14ac:dyDescent="0.35">
      <c r="B41" s="50"/>
      <c r="C41" s="50"/>
      <c r="D41" s="50"/>
    </row>
    <row r="42" spans="2:4" x14ac:dyDescent="0.35">
      <c r="B42" s="88"/>
      <c r="C42" s="88"/>
      <c r="D42" s="88"/>
    </row>
    <row r="43" spans="2:4" x14ac:dyDescent="0.35">
      <c r="B43" s="380"/>
      <c r="C43" s="380"/>
      <c r="D43" s="380"/>
    </row>
    <row r="44" spans="2:4" x14ac:dyDescent="0.35">
      <c r="B44" s="380"/>
      <c r="C44" s="380"/>
      <c r="D44" s="380"/>
    </row>
    <row r="45" spans="2:4" x14ac:dyDescent="0.35">
      <c r="B45" s="380"/>
      <c r="C45" s="380"/>
      <c r="D45" s="380"/>
    </row>
    <row r="46" spans="2:4" x14ac:dyDescent="0.35">
      <c r="B46" s="380"/>
      <c r="C46" s="380"/>
      <c r="D46" s="380"/>
    </row>
    <row r="47" spans="2:4" x14ac:dyDescent="0.35">
      <c r="B47" s="380"/>
      <c r="C47" s="380"/>
      <c r="D47" s="380"/>
    </row>
    <row r="48" spans="2:4" x14ac:dyDescent="0.35">
      <c r="B48" s="380"/>
      <c r="C48" s="380"/>
      <c r="D48" s="380"/>
    </row>
    <row r="49" spans="2:4" x14ac:dyDescent="0.35">
      <c r="B49" s="91"/>
      <c r="C49" s="91"/>
      <c r="D49" s="91"/>
    </row>
    <row r="51" spans="2:4" x14ac:dyDescent="0.35">
      <c r="B51" s="50"/>
      <c r="C51" s="50"/>
      <c r="D51" s="50"/>
    </row>
    <row r="52" spans="2:4" x14ac:dyDescent="0.35">
      <c r="B52" s="88"/>
      <c r="C52" s="88"/>
      <c r="D52" s="88"/>
    </row>
    <row r="53" spans="2:4" x14ac:dyDescent="0.35">
      <c r="B53" s="380"/>
      <c r="C53" s="380"/>
      <c r="D53" s="380"/>
    </row>
    <row r="54" spans="2:4" x14ac:dyDescent="0.35">
      <c r="B54" s="380"/>
      <c r="C54" s="380"/>
      <c r="D54" s="380"/>
    </row>
    <row r="55" spans="2:4" x14ac:dyDescent="0.35">
      <c r="B55" s="380"/>
      <c r="C55" s="380"/>
      <c r="D55" s="380"/>
    </row>
    <row r="56" spans="2:4" x14ac:dyDescent="0.35">
      <c r="B56" s="380"/>
      <c r="C56" s="380"/>
      <c r="D56" s="380"/>
    </row>
    <row r="57" spans="2:4" x14ac:dyDescent="0.35">
      <c r="B57" s="380"/>
      <c r="C57" s="380"/>
      <c r="D57" s="380"/>
    </row>
    <row r="58" spans="2:4" x14ac:dyDescent="0.35">
      <c r="B58" s="380"/>
      <c r="C58" s="380"/>
      <c r="D58" s="380"/>
    </row>
    <row r="59" spans="2:4" x14ac:dyDescent="0.35">
      <c r="B59" s="91"/>
      <c r="C59" s="91"/>
      <c r="D59" s="91"/>
    </row>
  </sheetData>
  <mergeCells count="9">
    <mergeCell ref="B2:H2"/>
    <mergeCell ref="C8:D8"/>
    <mergeCell ref="E8:F8"/>
    <mergeCell ref="G8:H8"/>
    <mergeCell ref="B22:H22"/>
    <mergeCell ref="I8:J8"/>
    <mergeCell ref="C7:J7"/>
    <mergeCell ref="K4:L4"/>
    <mergeCell ref="B3:B4"/>
  </mergeCells>
  <pageMargins left="0.7" right="0.7" top="0.75" bottom="0.75" header="0.3" footer="0.3"/>
  <pageSetup paperSize="9" orientation="portrait" horizontalDpi="300" verticalDpi="300" r:id="rId1"/>
  <headerFooter>
    <oddHeader>&amp;C&amp;"Arial"&amp;8&amp;K000000INTERNAL&amp;1#</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glio11"/>
  <dimension ref="A1:T214"/>
  <sheetViews>
    <sheetView showGridLines="0" topLeftCell="A112" zoomScale="70" zoomScaleNormal="70" workbookViewId="0">
      <selection activeCell="M119" sqref="M119"/>
    </sheetView>
  </sheetViews>
  <sheetFormatPr defaultColWidth="9.1796875" defaultRowHeight="14.5" x14ac:dyDescent="0.35"/>
  <cols>
    <col min="2" max="2" width="25.81640625" customWidth="1"/>
    <col min="3" max="10" width="12" customWidth="1"/>
    <col min="11" max="12" width="12.36328125" bestFit="1" customWidth="1"/>
    <col min="13" max="14" width="12" customWidth="1"/>
    <col min="15" max="15" width="12.1796875" customWidth="1"/>
    <col min="16" max="16" width="21.81640625" bestFit="1" customWidth="1"/>
    <col min="17" max="17" width="9.26953125" bestFit="1" customWidth="1"/>
    <col min="21" max="21" width="9.26953125" bestFit="1" customWidth="1"/>
  </cols>
  <sheetData>
    <row r="1" spans="1:20" x14ac:dyDescent="0.35">
      <c r="A1" s="60"/>
    </row>
    <row r="2" spans="1:20" x14ac:dyDescent="0.35">
      <c r="A2" s="60"/>
    </row>
    <row r="3" spans="1:20" x14ac:dyDescent="0.35">
      <c r="A3" s="60"/>
      <c r="B3" s="394" t="s">
        <v>139</v>
      </c>
      <c r="C3" s="394"/>
      <c r="D3" s="394"/>
      <c r="E3" s="394"/>
      <c r="F3" s="394"/>
      <c r="G3" s="394"/>
      <c r="H3" s="394"/>
      <c r="I3" s="394"/>
      <c r="J3" s="394"/>
      <c r="K3" s="394"/>
      <c r="L3" s="394"/>
      <c r="M3" s="394"/>
      <c r="N3" s="394"/>
      <c r="O3" s="394"/>
      <c r="P3" s="394"/>
      <c r="Q3" s="394"/>
      <c r="R3" s="394"/>
    </row>
    <row r="4" spans="1:20" ht="15" thickBot="1" x14ac:dyDescent="0.4">
      <c r="B4" s="395"/>
      <c r="C4" s="395"/>
      <c r="D4" s="395"/>
      <c r="E4" s="395"/>
      <c r="F4" s="395"/>
      <c r="G4" s="395"/>
      <c r="H4" s="395"/>
      <c r="I4" s="395"/>
      <c r="J4" s="395"/>
      <c r="K4" s="395"/>
      <c r="L4" s="395"/>
      <c r="M4" s="395"/>
      <c r="N4" s="395"/>
      <c r="O4" s="395"/>
      <c r="P4" s="395"/>
      <c r="Q4" s="395"/>
      <c r="R4" s="395"/>
      <c r="S4" s="390" t="s">
        <v>146</v>
      </c>
      <c r="T4" s="391"/>
    </row>
    <row r="5" spans="1:20" ht="10.5" customHeight="1" x14ac:dyDescent="0.35">
      <c r="E5" s="426"/>
      <c r="F5" s="426"/>
      <c r="G5" s="426"/>
      <c r="H5" s="426"/>
      <c r="I5" s="426"/>
      <c r="J5" s="426"/>
      <c r="K5" s="426"/>
      <c r="L5" s="426"/>
    </row>
    <row r="6" spans="1:20" ht="10.5" customHeight="1" x14ac:dyDescent="0.35">
      <c r="E6" s="207"/>
      <c r="F6" s="207"/>
      <c r="G6" s="207"/>
      <c r="H6" s="207"/>
      <c r="I6" s="207"/>
      <c r="J6" s="207"/>
      <c r="K6" s="207"/>
      <c r="L6" s="207"/>
    </row>
    <row r="7" spans="1:20" ht="10.5" customHeight="1" x14ac:dyDescent="0.35">
      <c r="E7" s="207"/>
      <c r="F7" s="207"/>
      <c r="G7" s="207"/>
      <c r="H7" s="207"/>
      <c r="I7" s="207"/>
      <c r="J7" s="207"/>
      <c r="K7" s="207"/>
      <c r="L7" s="207"/>
    </row>
    <row r="8" spans="1:20" ht="16.5" x14ac:dyDescent="0.35">
      <c r="B8" s="76" t="s">
        <v>175</v>
      </c>
      <c r="E8" s="207"/>
      <c r="F8" s="207"/>
      <c r="G8" s="207"/>
      <c r="H8" s="207"/>
      <c r="I8" s="207"/>
      <c r="J8" s="207"/>
      <c r="K8" s="207"/>
      <c r="L8" s="207"/>
    </row>
    <row r="9" spans="1:20" ht="10.5" customHeight="1" x14ac:dyDescent="0.35">
      <c r="B9" s="76"/>
      <c r="E9" s="207"/>
      <c r="F9" s="207"/>
      <c r="G9" s="207"/>
      <c r="H9" s="207"/>
      <c r="I9" s="207"/>
      <c r="J9" s="207"/>
      <c r="K9" s="207"/>
      <c r="L9" s="207"/>
    </row>
    <row r="10" spans="1:20" ht="29.15" customHeight="1" x14ac:dyDescent="0.35">
      <c r="B10" s="33"/>
      <c r="C10" s="396" t="s">
        <v>10</v>
      </c>
      <c r="D10" s="397"/>
      <c r="E10" s="419" t="s">
        <v>86</v>
      </c>
      <c r="F10" s="419">
        <v>0</v>
      </c>
      <c r="G10" s="396" t="s">
        <v>11</v>
      </c>
      <c r="H10" s="397">
        <v>0</v>
      </c>
      <c r="I10" s="396" t="s">
        <v>300</v>
      </c>
      <c r="J10" s="397">
        <v>0</v>
      </c>
      <c r="K10" s="420" t="s">
        <v>12</v>
      </c>
      <c r="L10" s="421">
        <v>0</v>
      </c>
      <c r="M10" s="422" t="s">
        <v>0</v>
      </c>
      <c r="N10" s="423"/>
    </row>
    <row r="11" spans="1:20" x14ac:dyDescent="0.35">
      <c r="A11" s="223"/>
      <c r="B11" s="222"/>
      <c r="C11" s="35" t="str">
        <f>+Macroscenario!C7</f>
        <v>FY 2024</v>
      </c>
      <c r="D11" s="35" t="str">
        <f>+Macroscenario!D7</f>
        <v>FY 2023</v>
      </c>
      <c r="E11" s="35" t="str">
        <f>+C11</f>
        <v>FY 2024</v>
      </c>
      <c r="F11" s="35" t="str">
        <f>+D11</f>
        <v>FY 2023</v>
      </c>
      <c r="G11" s="35" t="str">
        <f t="shared" ref="G11:N11" si="0">+E11</f>
        <v>FY 2024</v>
      </c>
      <c r="H11" s="35" t="str">
        <f t="shared" si="0"/>
        <v>FY 2023</v>
      </c>
      <c r="I11" s="35" t="str">
        <f t="shared" si="0"/>
        <v>FY 2024</v>
      </c>
      <c r="J11" s="35" t="str">
        <f t="shared" si="0"/>
        <v>FY 2023</v>
      </c>
      <c r="K11" s="35" t="str">
        <f>I11</f>
        <v>FY 2024</v>
      </c>
      <c r="L11" s="35" t="str">
        <f>J11</f>
        <v>FY 2023</v>
      </c>
      <c r="M11" s="74" t="str">
        <f t="shared" si="0"/>
        <v>FY 2024</v>
      </c>
      <c r="N11" s="61" t="str">
        <f t="shared" si="0"/>
        <v>FY 2023</v>
      </c>
      <c r="P11" s="1"/>
      <c r="Q11" s="1"/>
    </row>
    <row r="12" spans="1:20" x14ac:dyDescent="0.35">
      <c r="A12" s="221"/>
      <c r="B12" s="220" t="s">
        <v>1</v>
      </c>
      <c r="C12" s="66">
        <v>269</v>
      </c>
      <c r="D12" s="133">
        <v>393</v>
      </c>
      <c r="E12" s="225">
        <v>3530</v>
      </c>
      <c r="F12" s="133">
        <v>3084</v>
      </c>
      <c r="G12" s="225">
        <v>1027</v>
      </c>
      <c r="H12" s="133">
        <v>1982</v>
      </c>
      <c r="I12" s="225">
        <v>549</v>
      </c>
      <c r="J12" s="133">
        <v>565</v>
      </c>
      <c r="K12" s="225">
        <v>47</v>
      </c>
      <c r="L12" s="224">
        <v>74</v>
      </c>
      <c r="M12" s="138">
        <v>5422</v>
      </c>
      <c r="N12" s="138">
        <v>6098</v>
      </c>
      <c r="O12" s="1"/>
      <c r="P12" s="2"/>
      <c r="Q12" s="2"/>
    </row>
    <row r="13" spans="1:20" x14ac:dyDescent="0.35">
      <c r="B13" s="36" t="s">
        <v>2</v>
      </c>
      <c r="C13" s="66">
        <v>314</v>
      </c>
      <c r="D13" s="133">
        <v>306</v>
      </c>
      <c r="E13" s="167">
        <v>901</v>
      </c>
      <c r="F13" s="67">
        <v>885</v>
      </c>
      <c r="G13" s="62">
        <v>423</v>
      </c>
      <c r="H13" s="67">
        <v>782</v>
      </c>
      <c r="I13" s="62">
        <v>324</v>
      </c>
      <c r="J13" s="67">
        <v>311</v>
      </c>
      <c r="K13" s="62">
        <v>17</v>
      </c>
      <c r="L13" s="77">
        <v>21</v>
      </c>
      <c r="M13" s="138">
        <v>1979</v>
      </c>
      <c r="N13" s="138">
        <v>2305</v>
      </c>
      <c r="O13" s="1"/>
      <c r="P13" s="2"/>
      <c r="Q13" s="2"/>
    </row>
    <row r="14" spans="1:20" x14ac:dyDescent="0.35">
      <c r="B14" s="36" t="s">
        <v>90</v>
      </c>
      <c r="C14" s="66">
        <v>103</v>
      </c>
      <c r="D14" s="133">
        <v>75</v>
      </c>
      <c r="E14" s="62">
        <v>1499</v>
      </c>
      <c r="F14" s="67">
        <v>1520</v>
      </c>
      <c r="G14" s="62">
        <v>1770</v>
      </c>
      <c r="H14" s="67">
        <v>3127</v>
      </c>
      <c r="I14" s="62">
        <v>62</v>
      </c>
      <c r="J14" s="67">
        <v>199</v>
      </c>
      <c r="K14" s="62">
        <v>14</v>
      </c>
      <c r="L14" s="247">
        <v>11</v>
      </c>
      <c r="M14" s="138">
        <v>3448</v>
      </c>
      <c r="N14" s="138">
        <v>4931</v>
      </c>
      <c r="O14" s="1"/>
      <c r="P14" s="2"/>
      <c r="Q14" s="2"/>
    </row>
    <row r="15" spans="1:20" x14ac:dyDescent="0.35">
      <c r="B15" s="128" t="s">
        <v>40</v>
      </c>
      <c r="C15" s="232">
        <v>89</v>
      </c>
      <c r="D15" s="233">
        <v>54</v>
      </c>
      <c r="E15" s="232">
        <v>1437</v>
      </c>
      <c r="F15" s="233">
        <v>1265</v>
      </c>
      <c r="G15" s="232">
        <v>940</v>
      </c>
      <c r="H15" s="233">
        <v>1882</v>
      </c>
      <c r="I15" s="232">
        <v>29</v>
      </c>
      <c r="J15" s="233">
        <v>80</v>
      </c>
      <c r="K15" s="232">
        <v>14</v>
      </c>
      <c r="L15" s="234">
        <v>8</v>
      </c>
      <c r="M15" s="137">
        <v>2509</v>
      </c>
      <c r="N15" s="137">
        <v>3290</v>
      </c>
      <c r="O15" s="1"/>
      <c r="P15" s="2"/>
      <c r="Q15" s="2"/>
    </row>
    <row r="16" spans="1:20" x14ac:dyDescent="0.35">
      <c r="B16" s="123" t="s">
        <v>23</v>
      </c>
      <c r="C16" s="246">
        <v>0</v>
      </c>
      <c r="D16" s="245">
        <v>1</v>
      </c>
      <c r="E16" s="244">
        <v>868</v>
      </c>
      <c r="F16" s="245">
        <v>813</v>
      </c>
      <c r="G16" s="244">
        <v>409</v>
      </c>
      <c r="H16" s="245">
        <v>945</v>
      </c>
      <c r="I16" s="244">
        <v>7</v>
      </c>
      <c r="J16" s="245">
        <v>50</v>
      </c>
      <c r="K16" s="244">
        <v>2</v>
      </c>
      <c r="L16" s="243">
        <v>1</v>
      </c>
      <c r="M16" s="137">
        <v>1287</v>
      </c>
      <c r="N16" s="137">
        <v>1810</v>
      </c>
      <c r="O16" s="1"/>
      <c r="P16" s="2"/>
      <c r="Q16" s="2"/>
    </row>
    <row r="17" spans="1:17" x14ac:dyDescent="0.35">
      <c r="B17" s="124" t="s">
        <v>5</v>
      </c>
      <c r="C17" s="242">
        <v>75</v>
      </c>
      <c r="D17" s="241">
        <v>38</v>
      </c>
      <c r="E17" s="240">
        <v>120</v>
      </c>
      <c r="F17" s="245">
        <v>111</v>
      </c>
      <c r="G17" s="240">
        <v>328</v>
      </c>
      <c r="H17" s="241">
        <v>581</v>
      </c>
      <c r="I17" s="240">
        <v>4</v>
      </c>
      <c r="J17" s="241">
        <v>7</v>
      </c>
      <c r="K17" s="240">
        <v>12</v>
      </c>
      <c r="L17" s="239">
        <v>7</v>
      </c>
      <c r="M17" s="137">
        <v>539</v>
      </c>
      <c r="N17" s="137">
        <v>744</v>
      </c>
      <c r="P17" s="2"/>
      <c r="Q17" s="2"/>
    </row>
    <row r="18" spans="1:17" x14ac:dyDescent="0.35">
      <c r="B18" s="124" t="s">
        <v>3</v>
      </c>
      <c r="C18" s="242">
        <v>0</v>
      </c>
      <c r="D18" s="241">
        <v>2</v>
      </c>
      <c r="E18" s="240">
        <v>179</v>
      </c>
      <c r="F18" s="245">
        <v>103</v>
      </c>
      <c r="G18" s="240">
        <v>0</v>
      </c>
      <c r="H18" s="241">
        <v>0</v>
      </c>
      <c r="I18" s="240">
        <v>0</v>
      </c>
      <c r="J18" s="241">
        <v>0</v>
      </c>
      <c r="K18" s="240">
        <v>0</v>
      </c>
      <c r="L18" s="239">
        <v>0</v>
      </c>
      <c r="M18" s="137">
        <v>180</v>
      </c>
      <c r="N18" s="137">
        <v>105</v>
      </c>
      <c r="O18" s="1"/>
      <c r="P18" s="2"/>
      <c r="Q18" s="2"/>
    </row>
    <row r="19" spans="1:17" x14ac:dyDescent="0.35">
      <c r="B19" s="124" t="s">
        <v>24</v>
      </c>
      <c r="C19" s="242">
        <v>1</v>
      </c>
      <c r="D19" s="241">
        <v>3</v>
      </c>
      <c r="E19" s="240">
        <v>0</v>
      </c>
      <c r="F19" s="245">
        <v>0</v>
      </c>
      <c r="G19" s="240">
        <v>26</v>
      </c>
      <c r="H19" s="241">
        <v>21</v>
      </c>
      <c r="I19" s="240">
        <v>0</v>
      </c>
      <c r="J19" s="241">
        <v>1</v>
      </c>
      <c r="K19" s="240">
        <v>0</v>
      </c>
      <c r="L19" s="239">
        <v>0</v>
      </c>
      <c r="M19" s="137">
        <v>26</v>
      </c>
      <c r="N19" s="137">
        <v>25</v>
      </c>
      <c r="O19" s="1"/>
      <c r="P19" s="2"/>
      <c r="Q19" s="2"/>
    </row>
    <row r="20" spans="1:17" x14ac:dyDescent="0.35">
      <c r="B20" s="124" t="s">
        <v>120</v>
      </c>
      <c r="C20" s="238">
        <v>12</v>
      </c>
      <c r="D20" s="237">
        <v>9</v>
      </c>
      <c r="E20" s="236">
        <v>270</v>
      </c>
      <c r="F20" s="237">
        <v>238</v>
      </c>
      <c r="G20" s="236">
        <v>178</v>
      </c>
      <c r="H20" s="237">
        <v>335</v>
      </c>
      <c r="I20" s="236">
        <v>18</v>
      </c>
      <c r="J20" s="237">
        <v>23</v>
      </c>
      <c r="K20" s="236">
        <v>0</v>
      </c>
      <c r="L20" s="235">
        <v>0</v>
      </c>
      <c r="M20" s="137">
        <v>478</v>
      </c>
      <c r="N20" s="137">
        <v>605</v>
      </c>
      <c r="O20" s="1"/>
      <c r="P20" s="2"/>
      <c r="Q20" s="2"/>
    </row>
    <row r="21" spans="1:17" x14ac:dyDescent="0.35">
      <c r="B21" s="128" t="s">
        <v>116</v>
      </c>
      <c r="C21" s="234">
        <v>1</v>
      </c>
      <c r="D21" s="233">
        <v>1</v>
      </c>
      <c r="E21" s="234">
        <v>0</v>
      </c>
      <c r="F21" s="233">
        <v>0</v>
      </c>
      <c r="G21" s="234">
        <v>817</v>
      </c>
      <c r="H21" s="233">
        <v>1003</v>
      </c>
      <c r="I21" s="234">
        <v>18</v>
      </c>
      <c r="J21" s="233">
        <v>69</v>
      </c>
      <c r="K21" s="234">
        <v>0</v>
      </c>
      <c r="L21" s="235">
        <v>-1</v>
      </c>
      <c r="M21" s="137">
        <v>836</v>
      </c>
      <c r="N21" s="137">
        <v>1072</v>
      </c>
      <c r="O21" s="1"/>
      <c r="P21" s="24"/>
      <c r="Q21" s="2"/>
    </row>
    <row r="22" spans="1:17" x14ac:dyDescent="0.35">
      <c r="A22" s="63"/>
      <c r="B22" s="128" t="s">
        <v>121</v>
      </c>
      <c r="C22" s="232">
        <v>13</v>
      </c>
      <c r="D22" s="233">
        <v>20</v>
      </c>
      <c r="E22" s="232">
        <v>62</v>
      </c>
      <c r="F22" s="233">
        <v>254</v>
      </c>
      <c r="G22" s="232">
        <v>13</v>
      </c>
      <c r="H22" s="233">
        <v>242</v>
      </c>
      <c r="I22" s="232">
        <v>15</v>
      </c>
      <c r="J22" s="233">
        <v>50</v>
      </c>
      <c r="K22" s="232">
        <v>0</v>
      </c>
      <c r="L22" s="234">
        <v>3</v>
      </c>
      <c r="M22" s="134">
        <v>102</v>
      </c>
      <c r="N22" s="137">
        <v>570</v>
      </c>
      <c r="P22" s="2"/>
      <c r="Q22" s="2"/>
    </row>
    <row r="23" spans="1:17" x14ac:dyDescent="0.35">
      <c r="A23" s="63"/>
      <c r="B23" s="174" t="s">
        <v>26</v>
      </c>
      <c r="C23" s="231">
        <v>13</v>
      </c>
      <c r="D23" s="237">
        <v>20</v>
      </c>
      <c r="E23" s="230">
        <v>62</v>
      </c>
      <c r="F23" s="237">
        <v>112</v>
      </c>
      <c r="G23" s="230">
        <v>9</v>
      </c>
      <c r="H23" s="237">
        <v>56</v>
      </c>
      <c r="I23" s="230">
        <v>12</v>
      </c>
      <c r="J23" s="237">
        <v>26</v>
      </c>
      <c r="K23" s="230">
        <v>0</v>
      </c>
      <c r="L23" s="229">
        <v>3</v>
      </c>
      <c r="M23" s="134">
        <v>96</v>
      </c>
      <c r="N23" s="137">
        <v>217</v>
      </c>
      <c r="O23" s="1"/>
      <c r="P23" s="2"/>
      <c r="Q23" s="2"/>
    </row>
    <row r="24" spans="1:17" x14ac:dyDescent="0.35">
      <c r="A24" s="63"/>
      <c r="B24" s="36" t="s">
        <v>76</v>
      </c>
      <c r="C24" s="232">
        <v>0</v>
      </c>
      <c r="D24" s="233">
        <v>0</v>
      </c>
      <c r="E24" s="228">
        <v>0</v>
      </c>
      <c r="F24" s="233">
        <v>24</v>
      </c>
      <c r="G24" s="228">
        <v>13</v>
      </c>
      <c r="H24" s="233">
        <v>19</v>
      </c>
      <c r="I24" s="228">
        <v>50</v>
      </c>
      <c r="J24" s="233">
        <v>97</v>
      </c>
      <c r="K24" s="228">
        <v>99</v>
      </c>
      <c r="L24" s="227">
        <v>87</v>
      </c>
      <c r="M24" s="78">
        <v>162</v>
      </c>
      <c r="N24" s="138">
        <v>228</v>
      </c>
      <c r="O24" s="1"/>
      <c r="P24" s="2"/>
      <c r="Q24" s="2"/>
    </row>
    <row r="25" spans="1:17" x14ac:dyDescent="0.35">
      <c r="B25" s="36" t="s">
        <v>0</v>
      </c>
      <c r="C25" s="81">
        <v>686</v>
      </c>
      <c r="D25" s="226">
        <v>775</v>
      </c>
      <c r="E25" s="75">
        <v>5930</v>
      </c>
      <c r="F25" s="65">
        <v>5512</v>
      </c>
      <c r="G25" s="65">
        <v>3233</v>
      </c>
      <c r="H25" s="65">
        <v>5910</v>
      </c>
      <c r="I25" s="65">
        <v>985</v>
      </c>
      <c r="J25" s="65">
        <v>1172</v>
      </c>
      <c r="K25" s="65">
        <v>176</v>
      </c>
      <c r="L25" s="65">
        <v>193</v>
      </c>
      <c r="M25" s="139">
        <v>11010</v>
      </c>
      <c r="N25" s="138">
        <v>13563</v>
      </c>
      <c r="O25" s="1"/>
      <c r="P25" s="2"/>
      <c r="Q25" s="2"/>
    </row>
    <row r="27" spans="1:17" x14ac:dyDescent="0.35">
      <c r="B27" s="3"/>
      <c r="C27" s="2"/>
      <c r="D27" s="2"/>
      <c r="E27" s="2"/>
      <c r="F27" s="2"/>
      <c r="G27" s="2"/>
      <c r="H27" s="2"/>
      <c r="I27" s="2"/>
      <c r="J27" s="2"/>
      <c r="K27" s="2"/>
      <c r="L27" s="2"/>
      <c r="M27" s="2"/>
      <c r="N27" s="2"/>
    </row>
    <row r="28" spans="1:17" x14ac:dyDescent="0.35">
      <c r="B28" s="416" t="s">
        <v>301</v>
      </c>
      <c r="C28" s="417"/>
      <c r="D28" s="417"/>
      <c r="E28" s="417"/>
      <c r="F28" s="417"/>
      <c r="G28" s="417"/>
      <c r="H28" s="417"/>
      <c r="I28" s="417"/>
      <c r="J28" s="417"/>
      <c r="K28" s="417"/>
      <c r="L28" s="417"/>
      <c r="M28" s="417"/>
      <c r="N28" s="417"/>
      <c r="O28" s="417"/>
      <c r="P28" s="417"/>
    </row>
    <row r="29" spans="1:17" x14ac:dyDescent="0.35">
      <c r="B29" s="417"/>
      <c r="C29" s="417"/>
      <c r="D29" s="417"/>
      <c r="E29" s="417"/>
      <c r="F29" s="417"/>
      <c r="G29" s="417"/>
      <c r="H29" s="417"/>
      <c r="I29" s="417"/>
      <c r="J29" s="417"/>
      <c r="K29" s="417"/>
      <c r="L29" s="417"/>
      <c r="M29" s="417"/>
      <c r="N29" s="417"/>
      <c r="O29" s="417"/>
      <c r="P29" s="417"/>
    </row>
    <row r="31" spans="1:17" x14ac:dyDescent="0.35">
      <c r="E31" s="4"/>
      <c r="F31" s="4"/>
    </row>
    <row r="34" spans="2:14" ht="16.5" x14ac:dyDescent="0.35">
      <c r="B34" s="209" t="s">
        <v>150</v>
      </c>
    </row>
    <row r="35" spans="2:14" x14ac:dyDescent="0.35">
      <c r="H35" s="208"/>
    </row>
    <row r="36" spans="2:14" ht="29.25" customHeight="1" x14ac:dyDescent="0.35">
      <c r="B36" s="33"/>
      <c r="C36" s="396" t="s">
        <v>10</v>
      </c>
      <c r="D36" s="397"/>
      <c r="E36" s="419" t="s">
        <v>86</v>
      </c>
      <c r="F36" s="419">
        <v>0</v>
      </c>
      <c r="G36" s="396" t="s">
        <v>11</v>
      </c>
      <c r="H36" s="397">
        <v>0</v>
      </c>
      <c r="I36" s="396" t="s">
        <v>300</v>
      </c>
      <c r="J36" s="397">
        <v>0</v>
      </c>
      <c r="K36" s="420" t="s">
        <v>12</v>
      </c>
      <c r="L36" s="421">
        <v>0</v>
      </c>
      <c r="M36" s="422" t="s">
        <v>0</v>
      </c>
      <c r="N36" s="423"/>
    </row>
    <row r="37" spans="2:14" x14ac:dyDescent="0.35">
      <c r="B37" s="110"/>
      <c r="C37" s="35" t="s">
        <v>114</v>
      </c>
      <c r="D37" s="35" t="s">
        <v>94</v>
      </c>
      <c r="E37" s="35" t="s">
        <v>114</v>
      </c>
      <c r="F37" s="35" t="s">
        <v>94</v>
      </c>
      <c r="G37" s="35" t="s">
        <v>114</v>
      </c>
      <c r="H37" s="35" t="s">
        <v>94</v>
      </c>
      <c r="I37" s="35" t="s">
        <v>114</v>
      </c>
      <c r="J37" s="35" t="s">
        <v>94</v>
      </c>
      <c r="K37" s="35" t="s">
        <v>114</v>
      </c>
      <c r="L37" s="35" t="s">
        <v>94</v>
      </c>
      <c r="M37" s="74" t="s">
        <v>114</v>
      </c>
      <c r="N37" s="61" t="s">
        <v>94</v>
      </c>
    </row>
    <row r="38" spans="2:14" x14ac:dyDescent="0.35">
      <c r="B38" s="36" t="s">
        <v>1</v>
      </c>
      <c r="C38" s="66">
        <v>215</v>
      </c>
      <c r="D38" s="133">
        <v>300</v>
      </c>
      <c r="E38" s="225">
        <v>1600</v>
      </c>
      <c r="F38" s="133">
        <v>1471</v>
      </c>
      <c r="G38" s="225">
        <v>850</v>
      </c>
      <c r="H38" s="133">
        <v>1780</v>
      </c>
      <c r="I38" s="225">
        <v>133</v>
      </c>
      <c r="J38" s="133">
        <v>138</v>
      </c>
      <c r="K38" s="225">
        <v>9</v>
      </c>
      <c r="L38" s="224">
        <v>11</v>
      </c>
      <c r="M38" s="138">
        <v>2807</v>
      </c>
      <c r="N38" s="138">
        <v>3699</v>
      </c>
    </row>
    <row r="39" spans="2:14" x14ac:dyDescent="0.35">
      <c r="B39" s="36" t="s">
        <v>2</v>
      </c>
      <c r="C39" s="66">
        <v>21</v>
      </c>
      <c r="D39" s="133">
        <v>14</v>
      </c>
      <c r="E39" s="167">
        <v>212</v>
      </c>
      <c r="F39" s="67">
        <v>376</v>
      </c>
      <c r="G39" s="62">
        <v>332</v>
      </c>
      <c r="H39" s="67">
        <v>693</v>
      </c>
      <c r="I39" s="62">
        <v>32</v>
      </c>
      <c r="J39" s="67">
        <v>41</v>
      </c>
      <c r="K39" s="62">
        <v>1</v>
      </c>
      <c r="L39" s="77">
        <v>2</v>
      </c>
      <c r="M39" s="138">
        <v>598</v>
      </c>
      <c r="N39" s="138">
        <v>1126</v>
      </c>
    </row>
    <row r="40" spans="2:14" x14ac:dyDescent="0.35">
      <c r="B40" s="36" t="s">
        <v>90</v>
      </c>
      <c r="C40" s="66">
        <v>5</v>
      </c>
      <c r="D40" s="133">
        <v>9</v>
      </c>
      <c r="E40" s="62">
        <v>314</v>
      </c>
      <c r="F40" s="67">
        <v>269</v>
      </c>
      <c r="G40" s="62">
        <v>1510</v>
      </c>
      <c r="H40" s="67">
        <v>2859</v>
      </c>
      <c r="I40" s="62">
        <v>28</v>
      </c>
      <c r="J40" s="67">
        <v>61</v>
      </c>
      <c r="K40" s="62">
        <v>10</v>
      </c>
      <c r="L40" s="247">
        <v>4</v>
      </c>
      <c r="M40" s="138">
        <v>1868</v>
      </c>
      <c r="N40" s="138">
        <v>3201</v>
      </c>
    </row>
    <row r="41" spans="2:14" x14ac:dyDescent="0.35">
      <c r="B41" s="128" t="s">
        <v>40</v>
      </c>
      <c r="C41" s="232">
        <v>5</v>
      </c>
      <c r="D41" s="233">
        <v>8</v>
      </c>
      <c r="E41" s="232">
        <v>310</v>
      </c>
      <c r="F41" s="233">
        <v>219</v>
      </c>
      <c r="G41" s="232">
        <v>766</v>
      </c>
      <c r="H41" s="233">
        <v>1702</v>
      </c>
      <c r="I41" s="232">
        <v>13</v>
      </c>
      <c r="J41" s="233">
        <v>23</v>
      </c>
      <c r="K41" s="232">
        <v>10</v>
      </c>
      <c r="L41" s="234">
        <v>4</v>
      </c>
      <c r="M41" s="137">
        <v>1105</v>
      </c>
      <c r="N41" s="137">
        <v>1957</v>
      </c>
    </row>
    <row r="42" spans="2:14" x14ac:dyDescent="0.35">
      <c r="B42" s="123" t="s">
        <v>23</v>
      </c>
      <c r="C42" s="246">
        <v>1</v>
      </c>
      <c r="D42" s="245">
        <v>1</v>
      </c>
      <c r="E42" s="244">
        <v>214</v>
      </c>
      <c r="F42" s="245">
        <v>146</v>
      </c>
      <c r="G42" s="244">
        <v>359</v>
      </c>
      <c r="H42" s="245">
        <v>873</v>
      </c>
      <c r="I42" s="244">
        <v>2</v>
      </c>
      <c r="J42" s="245">
        <v>3</v>
      </c>
      <c r="K42" s="244">
        <v>0</v>
      </c>
      <c r="L42" s="243">
        <v>0</v>
      </c>
      <c r="M42" s="137">
        <v>575</v>
      </c>
      <c r="N42" s="137">
        <v>1023</v>
      </c>
    </row>
    <row r="43" spans="2:14" x14ac:dyDescent="0.35">
      <c r="B43" s="124" t="s">
        <v>5</v>
      </c>
      <c r="C43" s="242">
        <v>4</v>
      </c>
      <c r="D43" s="241">
        <v>4</v>
      </c>
      <c r="E43" s="240">
        <v>9</v>
      </c>
      <c r="F43" s="245">
        <v>12</v>
      </c>
      <c r="G43" s="240">
        <v>268</v>
      </c>
      <c r="H43" s="241">
        <v>528</v>
      </c>
      <c r="I43" s="240">
        <v>3</v>
      </c>
      <c r="J43" s="241">
        <v>5</v>
      </c>
      <c r="K43" s="240">
        <v>10</v>
      </c>
      <c r="L43" s="239">
        <v>4</v>
      </c>
      <c r="M43" s="137">
        <v>294</v>
      </c>
      <c r="N43" s="137">
        <v>553</v>
      </c>
    </row>
    <row r="44" spans="2:14" x14ac:dyDescent="0.35">
      <c r="B44" s="124" t="s">
        <v>3</v>
      </c>
      <c r="C44" s="242">
        <v>0</v>
      </c>
      <c r="D44" s="241">
        <v>0</v>
      </c>
      <c r="E44" s="240">
        <v>27</v>
      </c>
      <c r="F44" s="245">
        <v>12</v>
      </c>
      <c r="G44" s="240">
        <v>0</v>
      </c>
      <c r="H44" s="241">
        <v>0</v>
      </c>
      <c r="I44" s="240">
        <v>0</v>
      </c>
      <c r="J44" s="241">
        <v>0</v>
      </c>
      <c r="K44" s="240">
        <v>0</v>
      </c>
      <c r="L44" s="239">
        <v>0</v>
      </c>
      <c r="M44" s="137">
        <v>27</v>
      </c>
      <c r="N44" s="137">
        <v>12</v>
      </c>
    </row>
    <row r="45" spans="2:14" x14ac:dyDescent="0.35">
      <c r="B45" s="124" t="s">
        <v>24</v>
      </c>
      <c r="C45" s="242">
        <v>0</v>
      </c>
      <c r="D45" s="241">
        <v>3</v>
      </c>
      <c r="E45" s="240">
        <v>0</v>
      </c>
      <c r="F45" s="245">
        <v>0</v>
      </c>
      <c r="G45" s="240">
        <v>5</v>
      </c>
      <c r="H45" s="241">
        <v>6</v>
      </c>
      <c r="I45" s="240">
        <v>0</v>
      </c>
      <c r="J45" s="241">
        <v>1</v>
      </c>
      <c r="K45" s="240">
        <v>0</v>
      </c>
      <c r="L45" s="239">
        <v>0</v>
      </c>
      <c r="M45" s="137">
        <v>5</v>
      </c>
      <c r="N45" s="137">
        <v>9</v>
      </c>
    </row>
    <row r="46" spans="2:14" x14ac:dyDescent="0.35">
      <c r="B46" s="124" t="s">
        <v>120</v>
      </c>
      <c r="C46" s="238">
        <v>1</v>
      </c>
      <c r="D46" s="237">
        <v>1</v>
      </c>
      <c r="E46" s="236">
        <v>60</v>
      </c>
      <c r="F46" s="237">
        <v>50</v>
      </c>
      <c r="G46" s="236">
        <v>134</v>
      </c>
      <c r="H46" s="237">
        <v>295</v>
      </c>
      <c r="I46" s="236">
        <v>9</v>
      </c>
      <c r="J46" s="237">
        <v>13</v>
      </c>
      <c r="K46" s="236">
        <v>0</v>
      </c>
      <c r="L46" s="235">
        <v>0</v>
      </c>
      <c r="M46" s="137">
        <v>204</v>
      </c>
      <c r="N46" s="137">
        <v>359</v>
      </c>
    </row>
    <row r="47" spans="2:14" x14ac:dyDescent="0.35">
      <c r="B47" s="128" t="s">
        <v>116</v>
      </c>
      <c r="C47" s="234">
        <v>0</v>
      </c>
      <c r="D47" s="233">
        <v>0</v>
      </c>
      <c r="E47" s="234">
        <v>0</v>
      </c>
      <c r="F47" s="233">
        <v>0</v>
      </c>
      <c r="G47" s="234">
        <v>736</v>
      </c>
      <c r="H47" s="233">
        <v>948</v>
      </c>
      <c r="I47" s="234">
        <v>3</v>
      </c>
      <c r="J47" s="233">
        <v>12</v>
      </c>
      <c r="K47" s="234">
        <v>0</v>
      </c>
      <c r="L47" s="235">
        <v>0</v>
      </c>
      <c r="M47" s="137">
        <v>739</v>
      </c>
      <c r="N47" s="137">
        <v>961</v>
      </c>
    </row>
    <row r="48" spans="2:14" x14ac:dyDescent="0.35">
      <c r="B48" s="128" t="s">
        <v>121</v>
      </c>
      <c r="C48" s="232">
        <v>0</v>
      </c>
      <c r="D48" s="233">
        <v>0</v>
      </c>
      <c r="E48" s="232">
        <v>4</v>
      </c>
      <c r="F48" s="233">
        <v>49</v>
      </c>
      <c r="G48" s="232">
        <v>8</v>
      </c>
      <c r="H48" s="233">
        <v>208</v>
      </c>
      <c r="I48" s="232">
        <v>12</v>
      </c>
      <c r="J48" s="233">
        <v>26</v>
      </c>
      <c r="K48" s="232">
        <v>0</v>
      </c>
      <c r="L48" s="234">
        <v>0</v>
      </c>
      <c r="M48" s="134">
        <v>24</v>
      </c>
      <c r="N48" s="137">
        <v>283</v>
      </c>
    </row>
    <row r="49" spans="2:16" x14ac:dyDescent="0.35">
      <c r="B49" s="174" t="s">
        <v>26</v>
      </c>
      <c r="C49" s="231">
        <v>0</v>
      </c>
      <c r="D49" s="237">
        <v>0</v>
      </c>
      <c r="E49" s="230">
        <v>4</v>
      </c>
      <c r="F49" s="237">
        <v>3</v>
      </c>
      <c r="G49" s="230">
        <v>8</v>
      </c>
      <c r="H49" s="237">
        <v>40</v>
      </c>
      <c r="I49" s="230">
        <v>12</v>
      </c>
      <c r="J49" s="237">
        <v>25</v>
      </c>
      <c r="K49" s="230">
        <v>0</v>
      </c>
      <c r="L49" s="229">
        <v>0</v>
      </c>
      <c r="M49" s="134">
        <v>24</v>
      </c>
      <c r="N49" s="137">
        <v>68</v>
      </c>
    </row>
    <row r="50" spans="2:16" x14ac:dyDescent="0.35">
      <c r="B50" s="36" t="s">
        <v>76</v>
      </c>
      <c r="C50" s="232">
        <v>0</v>
      </c>
      <c r="D50" s="233">
        <v>0</v>
      </c>
      <c r="E50" s="228">
        <v>0</v>
      </c>
      <c r="F50" s="233">
        <v>23</v>
      </c>
      <c r="G50" s="228">
        <v>8</v>
      </c>
      <c r="H50" s="233">
        <v>10</v>
      </c>
      <c r="I50" s="228">
        <v>47</v>
      </c>
      <c r="J50" s="233">
        <v>93</v>
      </c>
      <c r="K50" s="228">
        <v>3</v>
      </c>
      <c r="L50" s="227">
        <v>31</v>
      </c>
      <c r="M50" s="78">
        <v>58</v>
      </c>
      <c r="N50" s="138">
        <v>158</v>
      </c>
    </row>
    <row r="51" spans="2:16" x14ac:dyDescent="0.35">
      <c r="B51" s="36" t="s">
        <v>0</v>
      </c>
      <c r="C51" s="81">
        <v>240</v>
      </c>
      <c r="D51" s="226">
        <v>322</v>
      </c>
      <c r="E51" s="75">
        <v>2126</v>
      </c>
      <c r="F51" s="65">
        <v>2139</v>
      </c>
      <c r="G51" s="65">
        <v>2702</v>
      </c>
      <c r="H51" s="65">
        <v>5342</v>
      </c>
      <c r="I51" s="65">
        <v>240</v>
      </c>
      <c r="J51" s="65">
        <v>332</v>
      </c>
      <c r="K51" s="65">
        <v>23</v>
      </c>
      <c r="L51" s="65">
        <v>49</v>
      </c>
      <c r="M51" s="139">
        <v>5331</v>
      </c>
      <c r="N51" s="138">
        <v>8184</v>
      </c>
    </row>
    <row r="55" spans="2:16" x14ac:dyDescent="0.35">
      <c r="B55" s="416" t="s">
        <v>302</v>
      </c>
      <c r="C55" s="417"/>
      <c r="D55" s="417"/>
      <c r="E55" s="417"/>
      <c r="F55" s="417"/>
      <c r="G55" s="417"/>
      <c r="H55" s="417"/>
      <c r="I55" s="417"/>
      <c r="J55" s="417"/>
      <c r="K55" s="417"/>
      <c r="L55" s="417"/>
      <c r="M55" s="417"/>
      <c r="N55" s="417"/>
      <c r="O55" s="417"/>
      <c r="P55" s="417"/>
    </row>
    <row r="56" spans="2:16" x14ac:dyDescent="0.35">
      <c r="B56" s="417"/>
      <c r="C56" s="417"/>
      <c r="D56" s="417"/>
      <c r="E56" s="417"/>
      <c r="F56" s="417"/>
      <c r="G56" s="417"/>
      <c r="H56" s="417"/>
      <c r="I56" s="417"/>
      <c r="J56" s="417"/>
      <c r="K56" s="417"/>
      <c r="L56" s="417"/>
      <c r="M56" s="417"/>
      <c r="N56" s="417"/>
      <c r="O56" s="417"/>
      <c r="P56" s="417"/>
    </row>
    <row r="60" spans="2:16" ht="16.5" x14ac:dyDescent="0.35">
      <c r="B60" s="76" t="s">
        <v>151</v>
      </c>
    </row>
    <row r="63" spans="2:16" ht="29.25" customHeight="1" x14ac:dyDescent="0.35">
      <c r="B63" s="33"/>
      <c r="C63" s="396" t="s">
        <v>10</v>
      </c>
      <c r="D63" s="397"/>
      <c r="E63" s="419" t="s">
        <v>86</v>
      </c>
      <c r="F63" s="419">
        <v>0</v>
      </c>
      <c r="G63" s="396" t="s">
        <v>11</v>
      </c>
      <c r="H63" s="397"/>
      <c r="I63" s="396" t="s">
        <v>300</v>
      </c>
      <c r="J63" s="397">
        <v>0</v>
      </c>
      <c r="K63" s="420" t="s">
        <v>12</v>
      </c>
      <c r="L63" s="421">
        <v>0</v>
      </c>
      <c r="M63" s="422" t="s">
        <v>0</v>
      </c>
      <c r="N63" s="423"/>
    </row>
    <row r="64" spans="2:16" x14ac:dyDescent="0.35">
      <c r="B64" s="110"/>
      <c r="C64" s="35" t="str">
        <f t="shared" ref="C64:N64" si="1">+C37</f>
        <v>FY 2024</v>
      </c>
      <c r="D64" s="35" t="str">
        <f t="shared" si="1"/>
        <v>FY 2023</v>
      </c>
      <c r="E64" s="35" t="str">
        <f t="shared" si="1"/>
        <v>FY 2024</v>
      </c>
      <c r="F64" s="35" t="str">
        <f t="shared" si="1"/>
        <v>FY 2023</v>
      </c>
      <c r="G64" s="35" t="str">
        <f t="shared" si="1"/>
        <v>FY 2024</v>
      </c>
      <c r="H64" s="35" t="str">
        <f t="shared" si="1"/>
        <v>FY 2023</v>
      </c>
      <c r="I64" s="35" t="str">
        <f t="shared" si="1"/>
        <v>FY 2024</v>
      </c>
      <c r="J64" s="35" t="str">
        <f t="shared" si="1"/>
        <v>FY 2023</v>
      </c>
      <c r="K64" s="35" t="str">
        <f t="shared" si="1"/>
        <v>FY 2024</v>
      </c>
      <c r="L64" s="35" t="str">
        <f t="shared" si="1"/>
        <v>FY 2023</v>
      </c>
      <c r="M64" s="248" t="str">
        <f t="shared" si="1"/>
        <v>FY 2024</v>
      </c>
      <c r="N64" s="248" t="str">
        <f t="shared" si="1"/>
        <v>FY 2023</v>
      </c>
    </row>
    <row r="65" spans="2:14" x14ac:dyDescent="0.35">
      <c r="B65" s="36" t="s">
        <v>1</v>
      </c>
      <c r="C65" s="66">
        <v>13775</v>
      </c>
      <c r="D65" s="133">
        <v>26178</v>
      </c>
      <c r="E65" s="225">
        <v>9281</v>
      </c>
      <c r="F65" s="133">
        <v>7610</v>
      </c>
      <c r="G65" s="225">
        <v>4104</v>
      </c>
      <c r="H65" s="133">
        <v>3248</v>
      </c>
      <c r="I65" s="225">
        <v>22869</v>
      </c>
      <c r="J65" s="133">
        <v>28717</v>
      </c>
      <c r="K65" s="225">
        <v>-13789</v>
      </c>
      <c r="L65" s="224">
        <v>-16426</v>
      </c>
      <c r="M65" s="138">
        <v>36240</v>
      </c>
      <c r="N65" s="138">
        <v>49327</v>
      </c>
    </row>
    <row r="66" spans="2:14" x14ac:dyDescent="0.35">
      <c r="B66" s="36" t="s">
        <v>2</v>
      </c>
      <c r="C66" s="66">
        <v>7977</v>
      </c>
      <c r="D66" s="133">
        <v>11348</v>
      </c>
      <c r="E66" s="167">
        <v>2561</v>
      </c>
      <c r="F66" s="67">
        <v>2379</v>
      </c>
      <c r="G66" s="62">
        <v>1420</v>
      </c>
      <c r="H66" s="67">
        <v>1217</v>
      </c>
      <c r="I66" s="62">
        <v>16467</v>
      </c>
      <c r="J66" s="67">
        <v>20747</v>
      </c>
      <c r="K66" s="62">
        <v>-7129</v>
      </c>
      <c r="L66" s="77">
        <v>-10263</v>
      </c>
      <c r="M66" s="138">
        <v>21296</v>
      </c>
      <c r="N66" s="138">
        <v>25428</v>
      </c>
    </row>
    <row r="67" spans="2:14" x14ac:dyDescent="0.35">
      <c r="B67" s="36" t="s">
        <v>90</v>
      </c>
      <c r="C67" s="66">
        <v>2497</v>
      </c>
      <c r="D67" s="133">
        <v>2809</v>
      </c>
      <c r="E67" s="62">
        <v>11363</v>
      </c>
      <c r="F67" s="67">
        <v>10228</v>
      </c>
      <c r="G67" s="62">
        <v>6682</v>
      </c>
      <c r="H67" s="67">
        <v>7127</v>
      </c>
      <c r="I67" s="62">
        <v>2458</v>
      </c>
      <c r="J67" s="67">
        <v>2644</v>
      </c>
      <c r="K67" s="62">
        <v>-1510</v>
      </c>
      <c r="L67" s="247">
        <v>-1527</v>
      </c>
      <c r="M67" s="138">
        <v>21490</v>
      </c>
      <c r="N67" s="138">
        <v>21281</v>
      </c>
    </row>
    <row r="68" spans="2:14" x14ac:dyDescent="0.35">
      <c r="B68" s="128" t="s">
        <v>40</v>
      </c>
      <c r="C68" s="232">
        <v>2268</v>
      </c>
      <c r="D68" s="233">
        <v>2418</v>
      </c>
      <c r="E68" s="232">
        <v>9837</v>
      </c>
      <c r="F68" s="233">
        <v>9294</v>
      </c>
      <c r="G68" s="232">
        <v>4581</v>
      </c>
      <c r="H68" s="233">
        <v>5085</v>
      </c>
      <c r="I68" s="232">
        <v>1877</v>
      </c>
      <c r="J68" s="233">
        <v>1797</v>
      </c>
      <c r="K68" s="232">
        <v>-1395</v>
      </c>
      <c r="L68" s="234">
        <v>-1252</v>
      </c>
      <c r="M68" s="137">
        <v>17168</v>
      </c>
      <c r="N68" s="137">
        <v>17342</v>
      </c>
    </row>
    <row r="69" spans="2:14" x14ac:dyDescent="0.35">
      <c r="B69" s="123" t="s">
        <v>23</v>
      </c>
      <c r="C69" s="246">
        <v>796</v>
      </c>
      <c r="D69" s="245">
        <v>656</v>
      </c>
      <c r="E69" s="244">
        <v>6102</v>
      </c>
      <c r="F69" s="245">
        <v>6321</v>
      </c>
      <c r="G69" s="244">
        <v>946</v>
      </c>
      <c r="H69" s="245">
        <v>846</v>
      </c>
      <c r="I69" s="244">
        <v>505</v>
      </c>
      <c r="J69" s="245">
        <v>545</v>
      </c>
      <c r="K69" s="244">
        <v>-664</v>
      </c>
      <c r="L69" s="243">
        <v>-542</v>
      </c>
      <c r="M69" s="137">
        <v>7685</v>
      </c>
      <c r="N69" s="137">
        <v>7826</v>
      </c>
    </row>
    <row r="70" spans="2:14" x14ac:dyDescent="0.35">
      <c r="B70" s="124" t="s">
        <v>5</v>
      </c>
      <c r="C70" s="242">
        <v>990</v>
      </c>
      <c r="D70" s="241">
        <v>1335</v>
      </c>
      <c r="E70" s="240">
        <v>1542</v>
      </c>
      <c r="F70" s="245">
        <v>1590</v>
      </c>
      <c r="G70" s="240">
        <v>1852</v>
      </c>
      <c r="H70" s="241">
        <v>2570</v>
      </c>
      <c r="I70" s="240">
        <v>199</v>
      </c>
      <c r="J70" s="241">
        <v>197</v>
      </c>
      <c r="K70" s="240">
        <v>-685</v>
      </c>
      <c r="L70" s="239">
        <v>-690</v>
      </c>
      <c r="M70" s="137">
        <v>3898</v>
      </c>
      <c r="N70" s="137">
        <v>5002</v>
      </c>
    </row>
    <row r="71" spans="2:14" x14ac:dyDescent="0.35">
      <c r="B71" s="124" t="s">
        <v>3</v>
      </c>
      <c r="C71" s="242">
        <v>1</v>
      </c>
      <c r="D71" s="241">
        <v>7</v>
      </c>
      <c r="E71" s="240">
        <v>1301</v>
      </c>
      <c r="F71" s="245">
        <v>560</v>
      </c>
      <c r="G71" s="240">
        <v>45</v>
      </c>
      <c r="H71" s="241">
        <v>28</v>
      </c>
      <c r="I71" s="240">
        <v>7</v>
      </c>
      <c r="J71" s="241">
        <v>5</v>
      </c>
      <c r="K71" s="240">
        <v>1</v>
      </c>
      <c r="L71" s="239">
        <v>1</v>
      </c>
      <c r="M71" s="137">
        <v>1355</v>
      </c>
      <c r="N71" s="137">
        <v>601</v>
      </c>
    </row>
    <row r="72" spans="2:14" x14ac:dyDescent="0.35">
      <c r="B72" s="124" t="s">
        <v>24</v>
      </c>
      <c r="C72" s="242">
        <v>128</v>
      </c>
      <c r="D72" s="241">
        <v>103</v>
      </c>
      <c r="E72" s="240">
        <v>0</v>
      </c>
      <c r="F72" s="245">
        <v>0</v>
      </c>
      <c r="G72" s="240">
        <v>242</v>
      </c>
      <c r="H72" s="241">
        <v>234</v>
      </c>
      <c r="I72" s="240">
        <v>21</v>
      </c>
      <c r="J72" s="241">
        <v>10</v>
      </c>
      <c r="K72" s="240">
        <v>-33</v>
      </c>
      <c r="L72" s="239">
        <v>-18</v>
      </c>
      <c r="M72" s="137">
        <v>358</v>
      </c>
      <c r="N72" s="137">
        <v>329</v>
      </c>
    </row>
    <row r="73" spans="2:14" x14ac:dyDescent="0.35">
      <c r="B73" s="124" t="s">
        <v>120</v>
      </c>
      <c r="C73" s="238">
        <v>353</v>
      </c>
      <c r="D73" s="237">
        <v>317</v>
      </c>
      <c r="E73" s="236">
        <v>892</v>
      </c>
      <c r="F73" s="237">
        <v>823</v>
      </c>
      <c r="G73" s="236">
        <v>1496</v>
      </c>
      <c r="H73" s="237">
        <v>1407</v>
      </c>
      <c r="I73" s="236">
        <v>1145</v>
      </c>
      <c r="J73" s="237">
        <v>1040</v>
      </c>
      <c r="K73" s="236">
        <v>-14</v>
      </c>
      <c r="L73" s="235">
        <v>-3</v>
      </c>
      <c r="M73" s="137">
        <v>3872</v>
      </c>
      <c r="N73" s="137">
        <v>3584</v>
      </c>
    </row>
    <row r="74" spans="2:14" x14ac:dyDescent="0.35">
      <c r="B74" s="128" t="s">
        <v>116</v>
      </c>
      <c r="C74" s="234">
        <v>65</v>
      </c>
      <c r="D74" s="233">
        <v>158</v>
      </c>
      <c r="E74" s="234">
        <v>0</v>
      </c>
      <c r="F74" s="233">
        <v>0</v>
      </c>
      <c r="G74" s="234">
        <v>1803</v>
      </c>
      <c r="H74" s="233">
        <v>1378</v>
      </c>
      <c r="I74" s="234">
        <v>149</v>
      </c>
      <c r="J74" s="233">
        <v>321</v>
      </c>
      <c r="K74" s="234">
        <v>-26</v>
      </c>
      <c r="L74" s="235">
        <v>-44</v>
      </c>
      <c r="M74" s="137">
        <v>1991</v>
      </c>
      <c r="N74" s="137">
        <v>1813</v>
      </c>
    </row>
    <row r="75" spans="2:14" x14ac:dyDescent="0.35">
      <c r="B75" s="128" t="s">
        <v>121</v>
      </c>
      <c r="C75" s="232">
        <v>164</v>
      </c>
      <c r="D75" s="233">
        <v>233</v>
      </c>
      <c r="E75" s="232">
        <v>1526</v>
      </c>
      <c r="F75" s="233">
        <v>934</v>
      </c>
      <c r="G75" s="232">
        <v>298</v>
      </c>
      <c r="H75" s="233">
        <v>674</v>
      </c>
      <c r="I75" s="232">
        <v>438</v>
      </c>
      <c r="J75" s="233">
        <v>530</v>
      </c>
      <c r="K75" s="232">
        <v>-78</v>
      </c>
      <c r="L75" s="234">
        <v>-219</v>
      </c>
      <c r="M75" s="134">
        <v>2348</v>
      </c>
      <c r="N75" s="137">
        <v>2152</v>
      </c>
    </row>
    <row r="76" spans="2:14" x14ac:dyDescent="0.35">
      <c r="B76" s="128" t="s">
        <v>26</v>
      </c>
      <c r="C76" s="231">
        <v>164</v>
      </c>
      <c r="D76" s="237">
        <v>233</v>
      </c>
      <c r="E76" s="230">
        <v>1526</v>
      </c>
      <c r="F76" s="237">
        <v>933</v>
      </c>
      <c r="G76" s="230">
        <v>160</v>
      </c>
      <c r="H76" s="237">
        <v>258</v>
      </c>
      <c r="I76" s="230">
        <v>240</v>
      </c>
      <c r="J76" s="237">
        <v>370</v>
      </c>
      <c r="K76" s="230">
        <v>-78</v>
      </c>
      <c r="L76" s="229">
        <v>-219</v>
      </c>
      <c r="M76" s="134">
        <v>2012</v>
      </c>
      <c r="N76" s="137">
        <v>1575</v>
      </c>
    </row>
    <row r="77" spans="2:14" x14ac:dyDescent="0.35">
      <c r="B77" s="142" t="s">
        <v>91</v>
      </c>
      <c r="C77" s="231">
        <v>0</v>
      </c>
      <c r="D77" s="237">
        <v>0</v>
      </c>
      <c r="E77" s="230">
        <v>0</v>
      </c>
      <c r="F77" s="237">
        <v>0</v>
      </c>
      <c r="G77" s="230">
        <v>0</v>
      </c>
      <c r="H77" s="237">
        <v>-10</v>
      </c>
      <c r="I77" s="230">
        <v>-6</v>
      </c>
      <c r="J77" s="237">
        <v>-4</v>
      </c>
      <c r="K77" s="230">
        <v>-11</v>
      </c>
      <c r="L77" s="229">
        <v>-12</v>
      </c>
      <c r="M77" s="134">
        <v>-17</v>
      </c>
      <c r="N77" s="137">
        <v>-26</v>
      </c>
    </row>
    <row r="78" spans="2:14" x14ac:dyDescent="0.35">
      <c r="B78" s="36" t="s">
        <v>76</v>
      </c>
      <c r="C78" s="231">
        <v>27</v>
      </c>
      <c r="D78" s="237">
        <v>-145</v>
      </c>
      <c r="E78" s="230">
        <v>31</v>
      </c>
      <c r="F78" s="237">
        <v>42</v>
      </c>
      <c r="G78" s="230">
        <v>11</v>
      </c>
      <c r="H78" s="237">
        <v>28</v>
      </c>
      <c r="I78" s="230">
        <v>67</v>
      </c>
      <c r="J78" s="237">
        <v>11</v>
      </c>
      <c r="K78" s="230">
        <v>-215</v>
      </c>
      <c r="L78" s="229">
        <v>-407</v>
      </c>
      <c r="M78" s="134">
        <v>-79</v>
      </c>
      <c r="N78" s="137">
        <v>-471</v>
      </c>
    </row>
    <row r="79" spans="2:14" x14ac:dyDescent="0.35">
      <c r="B79" s="36" t="s">
        <v>0</v>
      </c>
      <c r="C79" s="81">
        <v>24276</v>
      </c>
      <c r="D79" s="226">
        <v>40190</v>
      </c>
      <c r="E79" s="75">
        <v>23236</v>
      </c>
      <c r="F79" s="65">
        <v>20259</v>
      </c>
      <c r="G79" s="65">
        <v>12217</v>
      </c>
      <c r="H79" s="65">
        <v>11620</v>
      </c>
      <c r="I79" s="65">
        <v>41861</v>
      </c>
      <c r="J79" s="65">
        <v>52119</v>
      </c>
      <c r="K79" s="65">
        <v>-22643</v>
      </c>
      <c r="L79" s="65">
        <v>-28623</v>
      </c>
      <c r="M79" s="139">
        <v>78947</v>
      </c>
      <c r="N79" s="138">
        <v>95565</v>
      </c>
    </row>
    <row r="81" spans="2:16" ht="14.5" customHeight="1" x14ac:dyDescent="0.35">
      <c r="B81" s="416" t="s">
        <v>302</v>
      </c>
      <c r="C81" s="417"/>
      <c r="D81" s="417"/>
      <c r="E81" s="417"/>
      <c r="F81" s="417"/>
      <c r="G81" s="417"/>
      <c r="H81" s="417"/>
      <c r="I81" s="417"/>
      <c r="J81" s="417"/>
      <c r="K81" s="417"/>
      <c r="L81" s="417"/>
      <c r="M81" s="417"/>
      <c r="N81" s="417"/>
      <c r="O81" s="417"/>
      <c r="P81" s="417"/>
    </row>
    <row r="82" spans="2:16" x14ac:dyDescent="0.35">
      <c r="B82" s="417"/>
      <c r="C82" s="417"/>
      <c r="D82" s="417"/>
      <c r="E82" s="417"/>
      <c r="F82" s="417"/>
      <c r="G82" s="417"/>
      <c r="H82" s="417"/>
      <c r="I82" s="417"/>
      <c r="J82" s="417"/>
      <c r="K82" s="417"/>
      <c r="L82" s="417"/>
      <c r="M82" s="417"/>
      <c r="N82" s="417"/>
      <c r="O82" s="417"/>
      <c r="P82" s="417"/>
    </row>
    <row r="87" spans="2:16" ht="16.5" x14ac:dyDescent="0.35">
      <c r="B87" s="76" t="s">
        <v>152</v>
      </c>
    </row>
    <row r="90" spans="2:16" ht="29.25" customHeight="1" x14ac:dyDescent="0.35">
      <c r="B90" s="33"/>
      <c r="C90" s="396" t="s">
        <v>10</v>
      </c>
      <c r="D90" s="397"/>
      <c r="E90" s="419" t="s">
        <v>86</v>
      </c>
      <c r="F90" s="419">
        <v>0</v>
      </c>
      <c r="G90" s="396" t="s">
        <v>11</v>
      </c>
      <c r="H90" s="397"/>
      <c r="I90" s="396" t="s">
        <v>300</v>
      </c>
      <c r="J90" s="397">
        <v>0</v>
      </c>
      <c r="K90" s="420" t="s">
        <v>12</v>
      </c>
      <c r="L90" s="421">
        <v>0</v>
      </c>
      <c r="M90" s="422" t="s">
        <v>0</v>
      </c>
      <c r="N90" s="423"/>
    </row>
    <row r="91" spans="2:16" x14ac:dyDescent="0.35">
      <c r="B91" s="110"/>
      <c r="C91" s="35" t="s">
        <v>114</v>
      </c>
      <c r="D91" s="35" t="s">
        <v>94</v>
      </c>
      <c r="E91" s="35" t="s">
        <v>114</v>
      </c>
      <c r="F91" s="35" t="s">
        <v>94</v>
      </c>
      <c r="G91" s="35" t="s">
        <v>114</v>
      </c>
      <c r="H91" s="35" t="s">
        <v>94</v>
      </c>
      <c r="I91" s="35" t="s">
        <v>114</v>
      </c>
      <c r="J91" s="35" t="s">
        <v>94</v>
      </c>
      <c r="K91" s="35" t="s">
        <v>114</v>
      </c>
      <c r="L91" s="35" t="s">
        <v>94</v>
      </c>
      <c r="M91" s="248" t="s">
        <v>114</v>
      </c>
      <c r="N91" s="248" t="s">
        <v>94</v>
      </c>
    </row>
    <row r="92" spans="2:16" x14ac:dyDescent="0.35">
      <c r="B92" s="36" t="s">
        <v>1</v>
      </c>
      <c r="C92" s="66">
        <v>1658</v>
      </c>
      <c r="D92" s="133">
        <v>2552</v>
      </c>
      <c r="E92" s="62">
        <v>5002</v>
      </c>
      <c r="F92" s="67">
        <v>3566</v>
      </c>
      <c r="G92" s="62">
        <v>2266</v>
      </c>
      <c r="H92" s="67">
        <v>555</v>
      </c>
      <c r="I92" s="62">
        <v>3128</v>
      </c>
      <c r="J92" s="67">
        <v>4039</v>
      </c>
      <c r="K92" s="62">
        <v>-16</v>
      </c>
      <c r="L92" s="77">
        <v>56</v>
      </c>
      <c r="M92" s="138">
        <v>12038</v>
      </c>
      <c r="N92" s="138">
        <v>10768</v>
      </c>
    </row>
    <row r="93" spans="2:16" x14ac:dyDescent="0.35">
      <c r="B93" s="36" t="s">
        <v>2</v>
      </c>
      <c r="C93" s="66">
        <v>1445</v>
      </c>
      <c r="D93" s="133">
        <v>727</v>
      </c>
      <c r="E93" s="167">
        <v>1915</v>
      </c>
      <c r="F93" s="67">
        <v>1648</v>
      </c>
      <c r="G93" s="62">
        <v>976</v>
      </c>
      <c r="H93" s="67">
        <v>820</v>
      </c>
      <c r="I93" s="62">
        <v>1014</v>
      </c>
      <c r="J93" s="67">
        <v>722</v>
      </c>
      <c r="K93" s="62">
        <v>-161</v>
      </c>
      <c r="L93" s="77">
        <v>-238</v>
      </c>
      <c r="M93" s="138">
        <v>5189</v>
      </c>
      <c r="N93" s="138">
        <v>3679</v>
      </c>
    </row>
    <row r="94" spans="2:16" x14ac:dyDescent="0.35">
      <c r="B94" s="36" t="s">
        <v>90</v>
      </c>
      <c r="C94" s="66">
        <v>62</v>
      </c>
      <c r="D94" s="133">
        <v>-218</v>
      </c>
      <c r="E94" s="62">
        <v>3164</v>
      </c>
      <c r="F94" s="67">
        <v>2260</v>
      </c>
      <c r="G94" s="62">
        <v>3438</v>
      </c>
      <c r="H94" s="67">
        <v>3837</v>
      </c>
      <c r="I94" s="62">
        <v>555</v>
      </c>
      <c r="J94" s="67">
        <v>407</v>
      </c>
      <c r="K94" s="62">
        <v>-131</v>
      </c>
      <c r="L94" s="125">
        <v>-134</v>
      </c>
      <c r="M94" s="138">
        <v>7088</v>
      </c>
      <c r="N94" s="138">
        <v>6152</v>
      </c>
    </row>
    <row r="95" spans="2:16" x14ac:dyDescent="0.35">
      <c r="B95" s="128" t="s">
        <v>40</v>
      </c>
      <c r="C95" s="129">
        <v>-51</v>
      </c>
      <c r="D95" s="130">
        <v>-312</v>
      </c>
      <c r="E95" s="129">
        <v>1935</v>
      </c>
      <c r="F95" s="130">
        <v>2037</v>
      </c>
      <c r="G95" s="129">
        <v>2018</v>
      </c>
      <c r="H95" s="130">
        <v>2620</v>
      </c>
      <c r="I95" s="129">
        <v>477</v>
      </c>
      <c r="J95" s="130">
        <v>383</v>
      </c>
      <c r="K95" s="129">
        <v>-129</v>
      </c>
      <c r="L95" s="131">
        <v>-131</v>
      </c>
      <c r="M95" s="137">
        <v>4250</v>
      </c>
      <c r="N95" s="137">
        <v>4597</v>
      </c>
    </row>
    <row r="96" spans="2:16" x14ac:dyDescent="0.35">
      <c r="B96" s="123" t="s">
        <v>3</v>
      </c>
      <c r="C96" s="68">
        <v>0</v>
      </c>
      <c r="D96" s="69">
        <v>-322</v>
      </c>
      <c r="E96" s="70">
        <v>-1</v>
      </c>
      <c r="F96" s="69">
        <v>-54</v>
      </c>
      <c r="G96" s="70">
        <v>18</v>
      </c>
      <c r="H96" s="69">
        <v>5</v>
      </c>
      <c r="I96" s="70">
        <v>30</v>
      </c>
      <c r="J96" s="69">
        <v>5</v>
      </c>
      <c r="K96" s="70">
        <v>-1</v>
      </c>
      <c r="L96" s="79">
        <v>-5</v>
      </c>
      <c r="M96" s="137">
        <v>46</v>
      </c>
      <c r="N96" s="137">
        <v>-371</v>
      </c>
    </row>
    <row r="97" spans="2:16" x14ac:dyDescent="0.35">
      <c r="B97" s="124" t="s">
        <v>4</v>
      </c>
      <c r="C97" s="71">
        <v>1</v>
      </c>
      <c r="D97" s="72">
        <v>-16</v>
      </c>
      <c r="E97" s="73">
        <v>1308</v>
      </c>
      <c r="F97" s="69">
        <v>1472</v>
      </c>
      <c r="G97" s="73">
        <v>579</v>
      </c>
      <c r="H97" s="72">
        <v>548</v>
      </c>
      <c r="I97" s="73">
        <v>207</v>
      </c>
      <c r="J97" s="72">
        <v>220</v>
      </c>
      <c r="K97" s="73">
        <v>-35</v>
      </c>
      <c r="L97" s="80">
        <v>-37</v>
      </c>
      <c r="M97" s="137">
        <v>2060</v>
      </c>
      <c r="N97" s="137">
        <v>2187</v>
      </c>
    </row>
    <row r="98" spans="2:16" x14ac:dyDescent="0.35">
      <c r="B98" s="124" t="s">
        <v>5</v>
      </c>
      <c r="C98" s="71">
        <v>-41</v>
      </c>
      <c r="D98" s="72">
        <v>49</v>
      </c>
      <c r="E98" s="73">
        <v>63</v>
      </c>
      <c r="F98" s="69">
        <v>102</v>
      </c>
      <c r="G98" s="73">
        <v>662</v>
      </c>
      <c r="H98" s="72">
        <v>1178</v>
      </c>
      <c r="I98" s="73">
        <v>81</v>
      </c>
      <c r="J98" s="72">
        <v>75</v>
      </c>
      <c r="K98" s="73">
        <v>-93</v>
      </c>
      <c r="L98" s="80">
        <v>-89</v>
      </c>
      <c r="M98" s="137">
        <v>672</v>
      </c>
      <c r="N98" s="137">
        <v>1315</v>
      </c>
    </row>
    <row r="99" spans="2:16" x14ac:dyDescent="0.35">
      <c r="B99" s="124" t="s">
        <v>6</v>
      </c>
      <c r="C99" s="71">
        <v>-16</v>
      </c>
      <c r="D99" s="72">
        <v>-26</v>
      </c>
      <c r="E99" s="73">
        <v>565</v>
      </c>
      <c r="F99" s="69">
        <v>517</v>
      </c>
      <c r="G99" s="73">
        <v>667</v>
      </c>
      <c r="H99" s="72">
        <v>849</v>
      </c>
      <c r="I99" s="73">
        <v>152</v>
      </c>
      <c r="J99" s="72">
        <v>79</v>
      </c>
      <c r="K99" s="73">
        <v>0</v>
      </c>
      <c r="L99" s="80">
        <v>0</v>
      </c>
      <c r="M99" s="137">
        <v>1368</v>
      </c>
      <c r="N99" s="137">
        <v>1419</v>
      </c>
    </row>
    <row r="100" spans="2:16" x14ac:dyDescent="0.35">
      <c r="B100" s="124" t="s">
        <v>24</v>
      </c>
      <c r="C100" s="168">
        <v>5</v>
      </c>
      <c r="D100" s="169">
        <v>3</v>
      </c>
      <c r="E100" s="170">
        <v>0</v>
      </c>
      <c r="F100" s="169">
        <v>0</v>
      </c>
      <c r="G100" s="170">
        <v>92</v>
      </c>
      <c r="H100" s="169">
        <v>40</v>
      </c>
      <c r="I100" s="170">
        <v>7</v>
      </c>
      <c r="J100" s="169">
        <v>4</v>
      </c>
      <c r="K100" s="170">
        <v>0</v>
      </c>
      <c r="L100" s="175">
        <v>0</v>
      </c>
      <c r="M100" s="137">
        <v>104</v>
      </c>
      <c r="N100" s="137">
        <v>47</v>
      </c>
    </row>
    <row r="101" spans="2:16" x14ac:dyDescent="0.35">
      <c r="B101" s="128" t="s">
        <v>116</v>
      </c>
      <c r="C101" s="131">
        <v>-10</v>
      </c>
      <c r="D101" s="130">
        <v>-60</v>
      </c>
      <c r="E101" s="131">
        <v>0</v>
      </c>
      <c r="F101" s="130">
        <v>0</v>
      </c>
      <c r="G101" s="131">
        <v>1184</v>
      </c>
      <c r="H101" s="130">
        <v>690</v>
      </c>
      <c r="I101" s="131">
        <v>-53</v>
      </c>
      <c r="J101" s="130">
        <v>-15</v>
      </c>
      <c r="K101" s="131">
        <v>-1</v>
      </c>
      <c r="L101" s="175">
        <v>-2</v>
      </c>
      <c r="M101" s="137">
        <v>1120</v>
      </c>
      <c r="N101" s="137">
        <v>613</v>
      </c>
    </row>
    <row r="102" spans="2:16" x14ac:dyDescent="0.35">
      <c r="B102" s="128" t="s">
        <v>121</v>
      </c>
      <c r="C102" s="129">
        <v>123</v>
      </c>
      <c r="D102" s="130">
        <v>154</v>
      </c>
      <c r="E102" s="129">
        <v>1229</v>
      </c>
      <c r="F102" s="130">
        <v>223</v>
      </c>
      <c r="G102" s="129">
        <v>236</v>
      </c>
      <c r="H102" s="130">
        <v>527</v>
      </c>
      <c r="I102" s="129">
        <v>131</v>
      </c>
      <c r="J102" s="130">
        <v>39</v>
      </c>
      <c r="K102" s="129">
        <v>-1</v>
      </c>
      <c r="L102" s="131">
        <v>-1</v>
      </c>
      <c r="M102" s="134">
        <v>1718</v>
      </c>
      <c r="N102" s="137">
        <v>942</v>
      </c>
    </row>
    <row r="103" spans="2:16" x14ac:dyDescent="0.35">
      <c r="B103" s="128" t="s">
        <v>26</v>
      </c>
      <c r="C103" s="171">
        <v>123</v>
      </c>
      <c r="D103" s="169">
        <v>154</v>
      </c>
      <c r="E103" s="172">
        <v>1229</v>
      </c>
      <c r="F103" s="169">
        <v>223</v>
      </c>
      <c r="G103" s="172">
        <v>162</v>
      </c>
      <c r="H103" s="169">
        <v>225</v>
      </c>
      <c r="I103" s="172">
        <v>125</v>
      </c>
      <c r="J103" s="169">
        <v>45</v>
      </c>
      <c r="K103" s="172">
        <v>-1</v>
      </c>
      <c r="L103" s="173">
        <v>-1</v>
      </c>
      <c r="M103" s="134">
        <v>1638</v>
      </c>
      <c r="N103" s="137">
        <v>646</v>
      </c>
    </row>
    <row r="104" spans="2:16" x14ac:dyDescent="0.35">
      <c r="B104" s="142" t="s">
        <v>76</v>
      </c>
      <c r="C104" s="171">
        <v>3</v>
      </c>
      <c r="D104" s="169">
        <v>6</v>
      </c>
      <c r="E104" s="172">
        <v>-1</v>
      </c>
      <c r="F104" s="169">
        <v>-13</v>
      </c>
      <c r="G104" s="172">
        <v>-53</v>
      </c>
      <c r="H104" s="169">
        <v>-34</v>
      </c>
      <c r="I104" s="172">
        <v>5</v>
      </c>
      <c r="J104" s="169">
        <v>-10</v>
      </c>
      <c r="K104" s="172">
        <v>-203</v>
      </c>
      <c r="L104" s="173">
        <v>-293</v>
      </c>
      <c r="M104" s="134">
        <v>-249</v>
      </c>
      <c r="N104" s="137">
        <v>-344</v>
      </c>
    </row>
    <row r="105" spans="2:16" x14ac:dyDescent="0.35">
      <c r="B105" s="64" t="s">
        <v>0</v>
      </c>
      <c r="C105" s="65">
        <v>3168</v>
      </c>
      <c r="D105" s="65">
        <v>3067</v>
      </c>
      <c r="E105" s="65">
        <v>10080</v>
      </c>
      <c r="F105" s="65">
        <v>7461</v>
      </c>
      <c r="G105" s="65">
        <v>6627</v>
      </c>
      <c r="H105" s="65">
        <v>5178</v>
      </c>
      <c r="I105" s="65">
        <v>4702</v>
      </c>
      <c r="J105" s="65">
        <v>5158</v>
      </c>
      <c r="K105" s="65">
        <v>-511</v>
      </c>
      <c r="L105" s="65">
        <v>-609</v>
      </c>
      <c r="M105" s="104">
        <v>24066</v>
      </c>
      <c r="N105" s="104">
        <v>20255</v>
      </c>
    </row>
    <row r="108" spans="2:16" ht="14.5" customHeight="1" x14ac:dyDescent="0.35">
      <c r="B108" s="416" t="s">
        <v>302</v>
      </c>
      <c r="C108" s="417"/>
      <c r="D108" s="417"/>
      <c r="E108" s="417"/>
      <c r="F108" s="417"/>
      <c r="G108" s="417"/>
      <c r="H108" s="417"/>
      <c r="I108" s="417"/>
      <c r="J108" s="417"/>
      <c r="K108" s="417"/>
      <c r="L108" s="417"/>
      <c r="M108" s="417"/>
      <c r="N108" s="417"/>
      <c r="O108" s="417"/>
      <c r="P108" s="417"/>
    </row>
    <row r="109" spans="2:16" x14ac:dyDescent="0.35">
      <c r="B109" s="417"/>
      <c r="C109" s="417"/>
      <c r="D109" s="417"/>
      <c r="E109" s="417"/>
      <c r="F109" s="417"/>
      <c r="G109" s="417"/>
      <c r="H109" s="417"/>
      <c r="I109" s="417"/>
      <c r="J109" s="417"/>
      <c r="K109" s="417"/>
      <c r="L109" s="417"/>
      <c r="M109" s="417"/>
      <c r="N109" s="417"/>
      <c r="O109" s="417"/>
      <c r="P109" s="417"/>
    </row>
    <row r="115" spans="2:14" ht="16.5" x14ac:dyDescent="0.35">
      <c r="B115" s="76" t="s">
        <v>153</v>
      </c>
    </row>
    <row r="117" spans="2:14" ht="29.25" customHeight="1" x14ac:dyDescent="0.35">
      <c r="B117" s="33"/>
      <c r="C117" s="396" t="s">
        <v>10</v>
      </c>
      <c r="D117" s="397"/>
      <c r="E117" s="419" t="s">
        <v>86</v>
      </c>
      <c r="F117" s="419">
        <v>0</v>
      </c>
      <c r="G117" s="396" t="s">
        <v>11</v>
      </c>
      <c r="H117" s="397"/>
      <c r="I117" s="396" t="s">
        <v>300</v>
      </c>
      <c r="J117" s="397">
        <v>0</v>
      </c>
      <c r="K117" s="420" t="s">
        <v>12</v>
      </c>
      <c r="L117" s="421">
        <v>0</v>
      </c>
      <c r="M117" s="422" t="s">
        <v>0</v>
      </c>
      <c r="N117" s="423"/>
    </row>
    <row r="118" spans="2:14" x14ac:dyDescent="0.35">
      <c r="B118" s="110"/>
      <c r="C118" s="35" t="s">
        <v>114</v>
      </c>
      <c r="D118" s="35" t="s">
        <v>94</v>
      </c>
      <c r="E118" s="35" t="s">
        <v>114</v>
      </c>
      <c r="F118" s="35" t="s">
        <v>94</v>
      </c>
      <c r="G118" s="35" t="s">
        <v>114</v>
      </c>
      <c r="H118" s="35" t="s">
        <v>94</v>
      </c>
      <c r="I118" s="35" t="s">
        <v>114</v>
      </c>
      <c r="J118" s="35" t="s">
        <v>94</v>
      </c>
      <c r="K118" s="35" t="s">
        <v>114</v>
      </c>
      <c r="L118" s="35" t="s">
        <v>94</v>
      </c>
      <c r="M118" s="248" t="s">
        <v>114</v>
      </c>
      <c r="N118" s="248" t="s">
        <v>94</v>
      </c>
    </row>
    <row r="119" spans="2:14" x14ac:dyDescent="0.35">
      <c r="B119" s="36" t="s">
        <v>1</v>
      </c>
      <c r="C119" s="66">
        <v>1732</v>
      </c>
      <c r="D119" s="133">
        <v>2718</v>
      </c>
      <c r="E119" s="62">
        <v>4023</v>
      </c>
      <c r="F119" s="67">
        <v>3589</v>
      </c>
      <c r="G119" s="62">
        <v>2266</v>
      </c>
      <c r="H119" s="67">
        <v>555</v>
      </c>
      <c r="I119" s="62">
        <v>3159</v>
      </c>
      <c r="J119" s="67">
        <v>4039</v>
      </c>
      <c r="K119" s="62">
        <v>61</v>
      </c>
      <c r="L119" s="77">
        <v>56</v>
      </c>
      <c r="M119" s="138">
        <v>11241</v>
      </c>
      <c r="N119" s="138">
        <v>10957</v>
      </c>
    </row>
    <row r="120" spans="2:14" x14ac:dyDescent="0.35">
      <c r="B120" s="36" t="s">
        <v>2</v>
      </c>
      <c r="C120" s="66">
        <v>1491</v>
      </c>
      <c r="D120" s="133">
        <v>739</v>
      </c>
      <c r="E120" s="167">
        <v>1820</v>
      </c>
      <c r="F120" s="67">
        <v>1668</v>
      </c>
      <c r="G120" s="62">
        <v>999</v>
      </c>
      <c r="H120" s="67">
        <v>826</v>
      </c>
      <c r="I120" s="62">
        <v>1034</v>
      </c>
      <c r="J120" s="67">
        <v>780</v>
      </c>
      <c r="K120" s="62">
        <v>-5</v>
      </c>
      <c r="L120" s="77">
        <v>39</v>
      </c>
      <c r="M120" s="138">
        <v>5339</v>
      </c>
      <c r="N120" s="138">
        <v>4052</v>
      </c>
    </row>
    <row r="121" spans="2:14" x14ac:dyDescent="0.35">
      <c r="B121" s="36" t="s">
        <v>90</v>
      </c>
      <c r="C121" s="66">
        <v>19</v>
      </c>
      <c r="D121" s="133">
        <v>113</v>
      </c>
      <c r="E121" s="62">
        <v>2030</v>
      </c>
      <c r="F121" s="67">
        <v>2598</v>
      </c>
      <c r="G121" s="62">
        <v>4018</v>
      </c>
      <c r="H121" s="67">
        <v>4213</v>
      </c>
      <c r="I121" s="62">
        <v>474</v>
      </c>
      <c r="J121" s="67">
        <v>460</v>
      </c>
      <c r="K121" s="62">
        <v>-115</v>
      </c>
      <c r="L121" s="125">
        <v>-132</v>
      </c>
      <c r="M121" s="138">
        <v>6426</v>
      </c>
      <c r="N121" s="138">
        <v>7252</v>
      </c>
    </row>
    <row r="122" spans="2:14" x14ac:dyDescent="0.35">
      <c r="B122" s="128" t="s">
        <v>40</v>
      </c>
      <c r="C122" s="129">
        <v>-51</v>
      </c>
      <c r="D122" s="130">
        <v>16</v>
      </c>
      <c r="E122" s="129">
        <v>1935</v>
      </c>
      <c r="F122" s="130">
        <v>2061</v>
      </c>
      <c r="G122" s="129">
        <v>2643</v>
      </c>
      <c r="H122" s="130">
        <v>2439</v>
      </c>
      <c r="I122" s="129">
        <v>477</v>
      </c>
      <c r="J122" s="130">
        <v>383</v>
      </c>
      <c r="K122" s="129">
        <v>-113</v>
      </c>
      <c r="L122" s="131">
        <v>-131</v>
      </c>
      <c r="M122" s="137">
        <v>4891</v>
      </c>
      <c r="N122" s="137">
        <v>4768</v>
      </c>
    </row>
    <row r="123" spans="2:14" x14ac:dyDescent="0.35">
      <c r="B123" s="123" t="s">
        <v>3</v>
      </c>
      <c r="C123" s="68">
        <v>0</v>
      </c>
      <c r="D123" s="69">
        <v>5</v>
      </c>
      <c r="E123" s="70">
        <v>-1</v>
      </c>
      <c r="F123" s="69">
        <v>-54</v>
      </c>
      <c r="G123" s="70">
        <v>18</v>
      </c>
      <c r="H123" s="69">
        <v>19</v>
      </c>
      <c r="I123" s="70">
        <v>30</v>
      </c>
      <c r="J123" s="69">
        <v>5</v>
      </c>
      <c r="K123" s="70">
        <v>-1</v>
      </c>
      <c r="L123" s="79">
        <v>-5</v>
      </c>
      <c r="M123" s="137">
        <v>46</v>
      </c>
      <c r="N123" s="134">
        <v>-30</v>
      </c>
    </row>
    <row r="124" spans="2:14" x14ac:dyDescent="0.35">
      <c r="B124" s="124" t="s">
        <v>4</v>
      </c>
      <c r="C124" s="71">
        <v>1</v>
      </c>
      <c r="D124" s="72">
        <v>-16</v>
      </c>
      <c r="E124" s="73">
        <v>1308</v>
      </c>
      <c r="F124" s="69">
        <v>1496</v>
      </c>
      <c r="G124" s="73">
        <v>579</v>
      </c>
      <c r="H124" s="72">
        <v>549</v>
      </c>
      <c r="I124" s="73">
        <v>207</v>
      </c>
      <c r="J124" s="72">
        <v>220</v>
      </c>
      <c r="K124" s="73">
        <v>-34</v>
      </c>
      <c r="L124" s="80">
        <v>-37</v>
      </c>
      <c r="M124" s="137">
        <v>2061</v>
      </c>
      <c r="N124" s="137">
        <v>2212</v>
      </c>
    </row>
    <row r="125" spans="2:14" x14ac:dyDescent="0.35">
      <c r="B125" s="124" t="s">
        <v>5</v>
      </c>
      <c r="C125" s="71">
        <v>-41</v>
      </c>
      <c r="D125" s="72">
        <v>50</v>
      </c>
      <c r="E125" s="73">
        <v>63</v>
      </c>
      <c r="F125" s="69">
        <v>102</v>
      </c>
      <c r="G125" s="73">
        <v>1269</v>
      </c>
      <c r="H125" s="72">
        <v>983</v>
      </c>
      <c r="I125" s="73">
        <v>81</v>
      </c>
      <c r="J125" s="72">
        <v>75</v>
      </c>
      <c r="K125" s="73">
        <v>-78</v>
      </c>
      <c r="L125" s="80">
        <v>-89</v>
      </c>
      <c r="M125" s="137">
        <v>1294</v>
      </c>
      <c r="N125" s="137">
        <v>1121</v>
      </c>
    </row>
    <row r="126" spans="2:14" x14ac:dyDescent="0.35">
      <c r="B126" s="124" t="s">
        <v>6</v>
      </c>
      <c r="C126" s="71">
        <v>-16</v>
      </c>
      <c r="D126" s="72">
        <v>-26</v>
      </c>
      <c r="E126" s="73">
        <v>565</v>
      </c>
      <c r="F126" s="69">
        <v>517</v>
      </c>
      <c r="G126" s="73">
        <v>685</v>
      </c>
      <c r="H126" s="72">
        <v>848</v>
      </c>
      <c r="I126" s="73">
        <v>152</v>
      </c>
      <c r="J126" s="72">
        <v>79</v>
      </c>
      <c r="K126" s="73">
        <v>0</v>
      </c>
      <c r="L126" s="80">
        <v>0</v>
      </c>
      <c r="M126" s="137">
        <v>1386</v>
      </c>
      <c r="N126" s="137">
        <v>1418</v>
      </c>
    </row>
    <row r="127" spans="2:14" x14ac:dyDescent="0.35">
      <c r="B127" s="124" t="s">
        <v>24</v>
      </c>
      <c r="C127" s="168">
        <v>5</v>
      </c>
      <c r="D127" s="169">
        <v>3</v>
      </c>
      <c r="E127" s="170">
        <v>0</v>
      </c>
      <c r="F127" s="169">
        <v>0</v>
      </c>
      <c r="G127" s="170">
        <v>92</v>
      </c>
      <c r="H127" s="169">
        <v>40</v>
      </c>
      <c r="I127" s="170">
        <v>7</v>
      </c>
      <c r="J127" s="169">
        <v>4</v>
      </c>
      <c r="K127" s="170">
        <v>0</v>
      </c>
      <c r="L127" s="175">
        <v>0</v>
      </c>
      <c r="M127" s="137">
        <v>104</v>
      </c>
      <c r="N127" s="137">
        <v>47</v>
      </c>
    </row>
    <row r="128" spans="2:14" x14ac:dyDescent="0.35">
      <c r="B128" s="128" t="s">
        <v>116</v>
      </c>
      <c r="C128" s="131">
        <v>-9</v>
      </c>
      <c r="D128" s="130">
        <v>-60</v>
      </c>
      <c r="E128" s="131">
        <v>0</v>
      </c>
      <c r="F128" s="130">
        <v>0</v>
      </c>
      <c r="G128" s="131">
        <v>1205</v>
      </c>
      <c r="H128" s="130">
        <v>749</v>
      </c>
      <c r="I128" s="131">
        <v>-31</v>
      </c>
      <c r="J128" s="130">
        <v>-15</v>
      </c>
      <c r="K128" s="131">
        <v>-1</v>
      </c>
      <c r="L128" s="175">
        <v>-2</v>
      </c>
      <c r="M128" s="137">
        <v>1164</v>
      </c>
      <c r="N128" s="137">
        <v>672</v>
      </c>
    </row>
    <row r="129" spans="2:14" x14ac:dyDescent="0.35">
      <c r="B129" s="128" t="s">
        <v>121</v>
      </c>
      <c r="C129" s="129">
        <v>79</v>
      </c>
      <c r="D129" s="130">
        <v>157</v>
      </c>
      <c r="E129" s="129">
        <v>95</v>
      </c>
      <c r="F129" s="130">
        <v>537</v>
      </c>
      <c r="G129" s="129">
        <v>170</v>
      </c>
      <c r="H129" s="130">
        <v>1025</v>
      </c>
      <c r="I129" s="129">
        <v>28</v>
      </c>
      <c r="J129" s="130">
        <v>92</v>
      </c>
      <c r="K129" s="129">
        <v>-1</v>
      </c>
      <c r="L129" s="131">
        <v>1</v>
      </c>
      <c r="M129" s="134">
        <v>371</v>
      </c>
      <c r="N129" s="137">
        <v>1812</v>
      </c>
    </row>
    <row r="130" spans="2:14" x14ac:dyDescent="0.35">
      <c r="B130" s="128" t="s">
        <v>26</v>
      </c>
      <c r="C130" s="171">
        <v>79</v>
      </c>
      <c r="D130" s="169">
        <v>153</v>
      </c>
      <c r="E130" s="172">
        <v>95</v>
      </c>
      <c r="F130" s="169">
        <v>223</v>
      </c>
      <c r="G130" s="172">
        <v>96</v>
      </c>
      <c r="H130" s="169">
        <v>224</v>
      </c>
      <c r="I130" s="172">
        <v>22</v>
      </c>
      <c r="J130" s="169">
        <v>45</v>
      </c>
      <c r="K130" s="172">
        <v>-1</v>
      </c>
      <c r="L130" s="173">
        <v>-1</v>
      </c>
      <c r="M130" s="134">
        <v>291</v>
      </c>
      <c r="N130" s="137">
        <v>644</v>
      </c>
    </row>
    <row r="131" spans="2:14" x14ac:dyDescent="0.35">
      <c r="B131" s="142" t="s">
        <v>76</v>
      </c>
      <c r="C131" s="363">
        <v>3</v>
      </c>
      <c r="D131" s="364">
        <v>24</v>
      </c>
      <c r="E131" s="365">
        <v>-1</v>
      </c>
      <c r="F131" s="364">
        <v>-4</v>
      </c>
      <c r="G131" s="365">
        <v>-15</v>
      </c>
      <c r="H131" s="364">
        <v>-26</v>
      </c>
      <c r="I131" s="365">
        <v>5</v>
      </c>
      <c r="J131" s="364">
        <v>-4</v>
      </c>
      <c r="K131" s="365">
        <v>-197</v>
      </c>
      <c r="L131" s="366">
        <v>-282</v>
      </c>
      <c r="M131" s="78">
        <v>-205</v>
      </c>
      <c r="N131" s="78">
        <v>-292</v>
      </c>
    </row>
    <row r="132" spans="2:14" x14ac:dyDescent="0.35">
      <c r="B132" s="64" t="s">
        <v>0</v>
      </c>
      <c r="C132" s="65">
        <v>3245</v>
      </c>
      <c r="D132" s="65">
        <v>3594</v>
      </c>
      <c r="E132" s="65">
        <v>7872</v>
      </c>
      <c r="F132" s="65">
        <v>7851</v>
      </c>
      <c r="G132" s="65">
        <v>7268</v>
      </c>
      <c r="H132" s="65">
        <v>5568</v>
      </c>
      <c r="I132" s="65">
        <v>4672</v>
      </c>
      <c r="J132" s="65">
        <v>5275</v>
      </c>
      <c r="K132" s="65">
        <v>-256</v>
      </c>
      <c r="L132" s="65">
        <v>-319</v>
      </c>
      <c r="M132" s="104">
        <v>22801</v>
      </c>
      <c r="N132" s="104">
        <v>21969</v>
      </c>
    </row>
    <row r="135" spans="2:14" x14ac:dyDescent="0.35">
      <c r="B135" s="418" t="s">
        <v>303</v>
      </c>
      <c r="C135" s="418"/>
      <c r="D135" s="418"/>
      <c r="E135" s="418"/>
      <c r="F135" s="418"/>
      <c r="G135" s="418"/>
      <c r="H135" s="418"/>
      <c r="I135" s="418"/>
      <c r="J135" s="418"/>
      <c r="K135" s="418"/>
      <c r="L135" s="418"/>
      <c r="M135" s="418"/>
      <c r="N135" s="418"/>
    </row>
    <row r="136" spans="2:14" x14ac:dyDescent="0.35">
      <c r="B136" s="418"/>
      <c r="C136" s="418"/>
      <c r="D136" s="418"/>
      <c r="E136" s="418"/>
      <c r="F136" s="418"/>
      <c r="G136" s="418"/>
      <c r="H136" s="418"/>
      <c r="I136" s="418"/>
      <c r="J136" s="418"/>
      <c r="K136" s="418"/>
      <c r="L136" s="418"/>
      <c r="M136" s="418"/>
      <c r="N136" s="418"/>
    </row>
    <row r="137" spans="2:14" x14ac:dyDescent="0.35">
      <c r="B137" s="418"/>
      <c r="C137" s="418"/>
      <c r="D137" s="418"/>
      <c r="E137" s="418"/>
      <c r="F137" s="418"/>
      <c r="G137" s="418"/>
      <c r="H137" s="418"/>
      <c r="I137" s="418"/>
      <c r="J137" s="418"/>
      <c r="K137" s="418"/>
      <c r="L137" s="418"/>
      <c r="M137" s="418"/>
      <c r="N137" s="418"/>
    </row>
    <row r="143" spans="2:14" ht="16.5" x14ac:dyDescent="0.35">
      <c r="B143" s="76" t="s">
        <v>154</v>
      </c>
    </row>
    <row r="146" spans="2:15" ht="29.25" customHeight="1" x14ac:dyDescent="0.35">
      <c r="B146" s="33"/>
      <c r="C146" s="396" t="s">
        <v>10</v>
      </c>
      <c r="D146" s="397"/>
      <c r="E146" s="419" t="s">
        <v>86</v>
      </c>
      <c r="F146" s="419">
        <v>0</v>
      </c>
      <c r="G146" s="396" t="s">
        <v>11</v>
      </c>
      <c r="H146" s="397"/>
      <c r="I146" s="396" t="s">
        <v>93</v>
      </c>
      <c r="J146" s="397"/>
      <c r="K146" s="420" t="s">
        <v>12</v>
      </c>
      <c r="L146" s="421">
        <v>0</v>
      </c>
      <c r="M146" s="422" t="s">
        <v>0</v>
      </c>
      <c r="N146" s="423"/>
    </row>
    <row r="147" spans="2:15" x14ac:dyDescent="0.35">
      <c r="B147" s="110"/>
      <c r="C147" s="35" t="s">
        <v>114</v>
      </c>
      <c r="D147" s="35" t="s">
        <v>94</v>
      </c>
      <c r="E147" s="35" t="s">
        <v>114</v>
      </c>
      <c r="F147" s="35" t="s">
        <v>94</v>
      </c>
      <c r="G147" s="35" t="s">
        <v>114</v>
      </c>
      <c r="H147" s="35" t="s">
        <v>94</v>
      </c>
      <c r="I147" s="35" t="s">
        <v>114</v>
      </c>
      <c r="J147" s="35" t="s">
        <v>94</v>
      </c>
      <c r="K147" s="35" t="s">
        <v>114</v>
      </c>
      <c r="L147" s="35" t="s">
        <v>94</v>
      </c>
      <c r="M147" s="248" t="s">
        <v>114</v>
      </c>
      <c r="N147" s="248" t="s">
        <v>94</v>
      </c>
    </row>
    <row r="148" spans="2:15" x14ac:dyDescent="0.35">
      <c r="B148" s="36" t="s">
        <v>1</v>
      </c>
      <c r="C148" s="66">
        <v>1422</v>
      </c>
      <c r="D148" s="133">
        <v>2351</v>
      </c>
      <c r="E148" s="225">
        <v>3549</v>
      </c>
      <c r="F148" s="133">
        <v>2116</v>
      </c>
      <c r="G148" s="225">
        <v>1853</v>
      </c>
      <c r="H148" s="133">
        <v>199</v>
      </c>
      <c r="I148" s="225">
        <v>1923</v>
      </c>
      <c r="J148" s="133">
        <v>2987</v>
      </c>
      <c r="K148" s="225">
        <v>-84</v>
      </c>
      <c r="L148" s="224">
        <v>-12</v>
      </c>
      <c r="M148" s="138">
        <v>8663</v>
      </c>
      <c r="N148" s="138">
        <v>7641</v>
      </c>
    </row>
    <row r="149" spans="2:15" x14ac:dyDescent="0.35">
      <c r="B149" s="36" t="s">
        <v>2</v>
      </c>
      <c r="C149" s="66">
        <v>896</v>
      </c>
      <c r="D149" s="133">
        <v>114</v>
      </c>
      <c r="E149" s="167">
        <v>1138</v>
      </c>
      <c r="F149" s="67">
        <v>852</v>
      </c>
      <c r="G149" s="62">
        <v>543</v>
      </c>
      <c r="H149" s="67">
        <v>513</v>
      </c>
      <c r="I149" s="62">
        <v>516</v>
      </c>
      <c r="J149" s="67">
        <v>210</v>
      </c>
      <c r="K149" s="62">
        <v>-201</v>
      </c>
      <c r="L149" s="77">
        <v>-282</v>
      </c>
      <c r="M149" s="138">
        <v>2892</v>
      </c>
      <c r="N149" s="138">
        <v>1407</v>
      </c>
    </row>
    <row r="150" spans="2:15" x14ac:dyDescent="0.35">
      <c r="B150" s="36" t="s">
        <v>90</v>
      </c>
      <c r="C150" s="66">
        <v>-1</v>
      </c>
      <c r="D150" s="133">
        <v>-291</v>
      </c>
      <c r="E150" s="62">
        <v>2311</v>
      </c>
      <c r="F150" s="67">
        <v>1473</v>
      </c>
      <c r="G150" s="62">
        <v>2188</v>
      </c>
      <c r="H150" s="67">
        <v>1414</v>
      </c>
      <c r="I150" s="62">
        <v>140</v>
      </c>
      <c r="J150" s="67">
        <v>-61</v>
      </c>
      <c r="K150" s="62">
        <v>-141</v>
      </c>
      <c r="L150" s="247">
        <v>-144</v>
      </c>
      <c r="M150" s="138">
        <v>4497</v>
      </c>
      <c r="N150" s="138">
        <v>2390</v>
      </c>
    </row>
    <row r="151" spans="2:15" x14ac:dyDescent="0.35">
      <c r="B151" s="128" t="s">
        <v>79</v>
      </c>
      <c r="C151" s="232">
        <v>-93</v>
      </c>
      <c r="D151" s="233">
        <v>-341</v>
      </c>
      <c r="E151" s="232">
        <v>1116</v>
      </c>
      <c r="F151" s="233">
        <v>1322</v>
      </c>
      <c r="G151" s="232">
        <v>1347</v>
      </c>
      <c r="H151" s="233">
        <v>1981</v>
      </c>
      <c r="I151" s="232">
        <v>172</v>
      </c>
      <c r="J151" s="233">
        <v>0</v>
      </c>
      <c r="K151" s="232">
        <v>-107</v>
      </c>
      <c r="L151" s="234">
        <v>-160</v>
      </c>
      <c r="M151" s="137">
        <v>2435</v>
      </c>
      <c r="N151" s="137">
        <v>2956</v>
      </c>
    </row>
    <row r="152" spans="2:15" x14ac:dyDescent="0.35">
      <c r="B152" s="123" t="s">
        <v>23</v>
      </c>
      <c r="C152" s="246">
        <v>0</v>
      </c>
      <c r="D152" s="245">
        <v>-16</v>
      </c>
      <c r="E152" s="244">
        <v>790</v>
      </c>
      <c r="F152" s="245">
        <v>956</v>
      </c>
      <c r="G152" s="244">
        <v>359</v>
      </c>
      <c r="H152" s="245">
        <v>394</v>
      </c>
      <c r="I152" s="244">
        <v>14</v>
      </c>
      <c r="J152" s="245">
        <v>9</v>
      </c>
      <c r="K152" s="244">
        <v>-40</v>
      </c>
      <c r="L152" s="243">
        <v>-46</v>
      </c>
      <c r="M152" s="137">
        <v>1123</v>
      </c>
      <c r="N152" s="137">
        <v>1301</v>
      </c>
    </row>
    <row r="153" spans="2:15" x14ac:dyDescent="0.35">
      <c r="B153" s="124" t="s">
        <v>5</v>
      </c>
      <c r="C153" s="242">
        <v>-62</v>
      </c>
      <c r="D153" s="241">
        <v>16</v>
      </c>
      <c r="E153" s="240">
        <v>12</v>
      </c>
      <c r="F153" s="245">
        <v>51</v>
      </c>
      <c r="G153" s="240">
        <v>413</v>
      </c>
      <c r="H153" s="241">
        <v>979</v>
      </c>
      <c r="I153" s="240">
        <v>59</v>
      </c>
      <c r="J153" s="241">
        <v>58</v>
      </c>
      <c r="K153" s="240">
        <v>-66</v>
      </c>
      <c r="L153" s="239">
        <v>-69</v>
      </c>
      <c r="M153" s="137">
        <v>357</v>
      </c>
      <c r="N153" s="137">
        <v>1035</v>
      </c>
    </row>
    <row r="154" spans="2:15" x14ac:dyDescent="0.35">
      <c r="B154" s="124" t="s">
        <v>3</v>
      </c>
      <c r="C154" s="242">
        <v>0</v>
      </c>
      <c r="D154" s="241">
        <v>-324</v>
      </c>
      <c r="E154" s="240">
        <v>-144</v>
      </c>
      <c r="F154" s="245">
        <v>-110</v>
      </c>
      <c r="G154" s="240">
        <v>12</v>
      </c>
      <c r="H154" s="241">
        <v>2</v>
      </c>
      <c r="I154" s="240">
        <v>-12</v>
      </c>
      <c r="J154" s="241">
        <v>-6</v>
      </c>
      <c r="K154" s="240">
        <v>-1</v>
      </c>
      <c r="L154" s="239">
        <v>-4</v>
      </c>
      <c r="M154" s="134">
        <v>-145</v>
      </c>
      <c r="N154" s="134">
        <v>-441</v>
      </c>
    </row>
    <row r="155" spans="2:15" x14ac:dyDescent="0.35">
      <c r="B155" s="124" t="s">
        <v>24</v>
      </c>
      <c r="C155" s="242">
        <v>5</v>
      </c>
      <c r="D155" s="241">
        <v>1</v>
      </c>
      <c r="E155" s="240">
        <v>0</v>
      </c>
      <c r="F155" s="245">
        <v>0</v>
      </c>
      <c r="G155" s="240">
        <v>54</v>
      </c>
      <c r="H155" s="241">
        <v>14</v>
      </c>
      <c r="I155" s="240">
        <v>7</v>
      </c>
      <c r="J155" s="241">
        <v>4</v>
      </c>
      <c r="K155" s="240">
        <v>1</v>
      </c>
      <c r="L155" s="239">
        <v>-40</v>
      </c>
      <c r="M155" s="137">
        <v>67</v>
      </c>
      <c r="N155" s="137">
        <v>19</v>
      </c>
    </row>
    <row r="156" spans="2:15" ht="29" x14ac:dyDescent="0.35">
      <c r="B156" s="124" t="s">
        <v>125</v>
      </c>
      <c r="C156" s="238">
        <v>-37</v>
      </c>
      <c r="D156" s="237">
        <v>-19</v>
      </c>
      <c r="E156" s="236">
        <v>457</v>
      </c>
      <c r="F156" s="237">
        <v>424</v>
      </c>
      <c r="G156" s="236">
        <v>508</v>
      </c>
      <c r="H156" s="237">
        <v>592</v>
      </c>
      <c r="I156" s="236">
        <v>104</v>
      </c>
      <c r="J156" s="237">
        <v>44</v>
      </c>
      <c r="K156" s="236">
        <v>0</v>
      </c>
      <c r="L156" s="235">
        <v>0</v>
      </c>
      <c r="M156" s="137">
        <v>1033</v>
      </c>
      <c r="N156" s="137">
        <v>1041</v>
      </c>
    </row>
    <row r="157" spans="2:15" x14ac:dyDescent="0.35">
      <c r="B157" s="128" t="s">
        <v>116</v>
      </c>
      <c r="C157" s="234">
        <v>-14</v>
      </c>
      <c r="D157" s="233">
        <v>-71</v>
      </c>
      <c r="E157" s="234">
        <v>0</v>
      </c>
      <c r="F157" s="233">
        <v>0</v>
      </c>
      <c r="G157" s="234">
        <v>674</v>
      </c>
      <c r="H157" s="233">
        <v>-1019</v>
      </c>
      <c r="I157" s="234">
        <v>-147</v>
      </c>
      <c r="J157" s="233">
        <v>-183</v>
      </c>
      <c r="K157" s="234">
        <v>-1</v>
      </c>
      <c r="L157" s="235">
        <v>-2</v>
      </c>
      <c r="M157" s="137">
        <v>512</v>
      </c>
      <c r="N157" s="134">
        <v>-1275</v>
      </c>
      <c r="O157" s="367"/>
    </row>
    <row r="158" spans="2:15" x14ac:dyDescent="0.35">
      <c r="B158" s="128" t="s">
        <v>121</v>
      </c>
      <c r="C158" s="232">
        <v>106</v>
      </c>
      <c r="D158" s="233">
        <v>121</v>
      </c>
      <c r="E158" s="232">
        <v>1195</v>
      </c>
      <c r="F158" s="233">
        <v>151</v>
      </c>
      <c r="G158" s="232">
        <v>167</v>
      </c>
      <c r="H158" s="233">
        <v>452</v>
      </c>
      <c r="I158" s="232">
        <v>114</v>
      </c>
      <c r="J158" s="233">
        <v>12</v>
      </c>
      <c r="K158" s="232">
        <v>-33</v>
      </c>
      <c r="L158" s="234">
        <v>-1</v>
      </c>
      <c r="M158" s="134">
        <v>1550</v>
      </c>
      <c r="N158" s="137">
        <v>709</v>
      </c>
    </row>
    <row r="159" spans="2:15" x14ac:dyDescent="0.35">
      <c r="B159" s="128" t="s">
        <v>126</v>
      </c>
      <c r="C159" s="231">
        <v>106</v>
      </c>
      <c r="D159" s="237">
        <v>117</v>
      </c>
      <c r="E159" s="230">
        <v>1195</v>
      </c>
      <c r="F159" s="237">
        <v>150</v>
      </c>
      <c r="G159" s="230">
        <v>151</v>
      </c>
      <c r="H159" s="237">
        <v>190</v>
      </c>
      <c r="I159" s="230">
        <v>118</v>
      </c>
      <c r="J159" s="237">
        <v>26</v>
      </c>
      <c r="K159" s="230">
        <v>-1</v>
      </c>
      <c r="L159" s="229">
        <v>-1</v>
      </c>
      <c r="M159" s="134">
        <v>1569</v>
      </c>
      <c r="N159" s="137">
        <v>486</v>
      </c>
    </row>
    <row r="160" spans="2:15" x14ac:dyDescent="0.35">
      <c r="B160" s="142" t="s">
        <v>76</v>
      </c>
      <c r="C160" s="231">
        <v>3</v>
      </c>
      <c r="D160" s="237">
        <v>5</v>
      </c>
      <c r="E160" s="230">
        <v>-3</v>
      </c>
      <c r="F160" s="237">
        <v>-15</v>
      </c>
      <c r="G160" s="230">
        <v>-70</v>
      </c>
      <c r="H160" s="237">
        <v>-170</v>
      </c>
      <c r="I160" s="230">
        <v>-147</v>
      </c>
      <c r="J160" s="237">
        <v>-93</v>
      </c>
      <c r="K160" s="230">
        <v>-341</v>
      </c>
      <c r="L160" s="229">
        <v>-420</v>
      </c>
      <c r="M160" s="78">
        <v>-558</v>
      </c>
      <c r="N160" s="78">
        <v>-606</v>
      </c>
    </row>
    <row r="161" spans="2:16" x14ac:dyDescent="0.35">
      <c r="B161" s="64" t="s">
        <v>0</v>
      </c>
      <c r="C161" s="65">
        <v>2320</v>
      </c>
      <c r="D161" s="65">
        <v>2180</v>
      </c>
      <c r="E161" s="65">
        <v>6995</v>
      </c>
      <c r="F161" s="65">
        <v>4426</v>
      </c>
      <c r="G161" s="65">
        <v>4514</v>
      </c>
      <c r="H161" s="65">
        <v>2042</v>
      </c>
      <c r="I161" s="65">
        <v>2432</v>
      </c>
      <c r="J161" s="65">
        <v>3042</v>
      </c>
      <c r="K161" s="65">
        <v>-767</v>
      </c>
      <c r="L161" s="65">
        <v>-858</v>
      </c>
      <c r="M161" s="104">
        <v>15494</v>
      </c>
      <c r="N161" s="104">
        <v>10832</v>
      </c>
    </row>
    <row r="165" spans="2:16" x14ac:dyDescent="0.35">
      <c r="B165" s="416" t="s">
        <v>304</v>
      </c>
      <c r="C165" s="417"/>
      <c r="D165" s="417"/>
      <c r="E165" s="417"/>
      <c r="F165" s="417"/>
      <c r="G165" s="417"/>
      <c r="H165" s="417"/>
      <c r="I165" s="417"/>
      <c r="J165" s="417"/>
      <c r="K165" s="417"/>
      <c r="L165" s="417"/>
      <c r="M165" s="417"/>
      <c r="N165" s="417"/>
      <c r="O165" s="417"/>
      <c r="P165" s="417"/>
    </row>
    <row r="166" spans="2:16" x14ac:dyDescent="0.35">
      <c r="B166" s="417"/>
      <c r="C166" s="417"/>
      <c r="D166" s="417"/>
      <c r="E166" s="417"/>
      <c r="F166" s="417"/>
      <c r="G166" s="417"/>
      <c r="H166" s="417"/>
      <c r="I166" s="417"/>
      <c r="J166" s="417"/>
      <c r="K166" s="417"/>
      <c r="L166" s="417"/>
      <c r="M166" s="417"/>
      <c r="N166" s="417"/>
      <c r="O166" s="417"/>
      <c r="P166" s="417"/>
    </row>
    <row r="173" spans="2:16" x14ac:dyDescent="0.35">
      <c r="B173" s="424" t="s">
        <v>166</v>
      </c>
      <c r="C173" s="425"/>
      <c r="D173" s="425"/>
    </row>
    <row r="178" spans="2:16" ht="29" x14ac:dyDescent="0.35">
      <c r="B178" s="5"/>
      <c r="C178" s="5"/>
      <c r="D178" s="5"/>
      <c r="F178" s="49" t="s">
        <v>179</v>
      </c>
      <c r="G178" s="49" t="s">
        <v>180</v>
      </c>
      <c r="H178" s="49" t="s">
        <v>37</v>
      </c>
      <c r="I178" s="49" t="s">
        <v>181</v>
      </c>
      <c r="J178" s="49" t="s">
        <v>182</v>
      </c>
      <c r="K178" s="49" t="s">
        <v>37</v>
      </c>
    </row>
    <row r="179" spans="2:16" x14ac:dyDescent="0.35">
      <c r="B179" s="210" t="s">
        <v>155</v>
      </c>
      <c r="C179" s="210"/>
      <c r="D179" s="210"/>
      <c r="E179" s="211"/>
      <c r="F179" s="212">
        <v>24066</v>
      </c>
      <c r="G179" s="213">
        <v>20255</v>
      </c>
      <c r="H179" s="214">
        <v>0.188</v>
      </c>
      <c r="I179" s="213">
        <v>22801</v>
      </c>
      <c r="J179" s="212">
        <v>21969</v>
      </c>
      <c r="K179" s="214">
        <v>3.7999999999999999E-2</v>
      </c>
    </row>
    <row r="180" spans="2:16" x14ac:dyDescent="0.35">
      <c r="B180" s="215" t="s">
        <v>156</v>
      </c>
      <c r="C180" s="215"/>
      <c r="D180" s="215"/>
      <c r="F180" s="216">
        <v>-8572</v>
      </c>
      <c r="G180" s="217">
        <v>-9423</v>
      </c>
      <c r="H180" s="216"/>
      <c r="I180" s="217">
        <v>-8040</v>
      </c>
      <c r="J180" s="216">
        <v>-7927</v>
      </c>
      <c r="K180" s="216"/>
    </row>
    <row r="181" spans="2:16" x14ac:dyDescent="0.35">
      <c r="B181" s="210" t="s">
        <v>157</v>
      </c>
      <c r="C181" s="210"/>
      <c r="D181" s="210"/>
      <c r="E181" s="211"/>
      <c r="F181" s="212">
        <v>15494</v>
      </c>
      <c r="G181" s="213">
        <v>10832</v>
      </c>
      <c r="H181" s="214">
        <v>0.43</v>
      </c>
      <c r="I181" s="213">
        <v>14761</v>
      </c>
      <c r="J181" s="212">
        <v>14042</v>
      </c>
      <c r="K181" s="214">
        <v>5.0999999999999997E-2</v>
      </c>
    </row>
    <row r="182" spans="2:16" x14ac:dyDescent="0.35">
      <c r="B182" s="5" t="s">
        <v>158</v>
      </c>
      <c r="C182" s="5"/>
      <c r="D182" s="5"/>
      <c r="F182" s="216">
        <v>-3401</v>
      </c>
      <c r="G182" s="217">
        <v>-3375</v>
      </c>
      <c r="H182" s="50"/>
      <c r="I182" s="217">
        <v>-3331</v>
      </c>
      <c r="J182" s="216">
        <v>-3378</v>
      </c>
      <c r="K182" s="50"/>
    </row>
    <row r="183" spans="2:16" x14ac:dyDescent="0.35">
      <c r="B183" s="5" t="s">
        <v>159</v>
      </c>
      <c r="C183" s="5"/>
      <c r="D183" s="5"/>
      <c r="F183" s="216">
        <v>-210</v>
      </c>
      <c r="G183" s="217">
        <v>-41</v>
      </c>
      <c r="H183" s="50"/>
      <c r="I183" s="217">
        <v>277</v>
      </c>
      <c r="J183" s="216">
        <v>226</v>
      </c>
      <c r="K183" s="50"/>
    </row>
    <row r="184" spans="2:16" x14ac:dyDescent="0.35">
      <c r="B184" s="210" t="s">
        <v>160</v>
      </c>
      <c r="C184" s="210"/>
      <c r="D184" s="210"/>
      <c r="E184" s="211"/>
      <c r="F184" s="212">
        <v>11883</v>
      </c>
      <c r="G184" s="213">
        <v>7416</v>
      </c>
      <c r="H184" s="214">
        <v>0.60199999999999998</v>
      </c>
      <c r="I184" s="213">
        <v>11707</v>
      </c>
      <c r="J184" s="212">
        <v>10890</v>
      </c>
      <c r="K184" s="214">
        <v>7.4999999999999997E-2</v>
      </c>
    </row>
    <row r="185" spans="2:16" x14ac:dyDescent="0.35">
      <c r="B185" s="5" t="s">
        <v>161</v>
      </c>
      <c r="C185" s="5"/>
      <c r="D185" s="5"/>
      <c r="F185" s="216">
        <v>-3654</v>
      </c>
      <c r="G185" s="217">
        <v>-2778</v>
      </c>
      <c r="H185" s="50"/>
      <c r="I185" s="217">
        <v>-3253</v>
      </c>
      <c r="J185" s="216">
        <v>-3211</v>
      </c>
      <c r="K185" s="50"/>
    </row>
    <row r="186" spans="2:16" x14ac:dyDescent="0.35">
      <c r="B186" s="5" t="s">
        <v>162</v>
      </c>
      <c r="C186" s="5"/>
      <c r="D186" s="5"/>
      <c r="F186" s="216">
        <v>8229</v>
      </c>
      <c r="G186" s="217">
        <v>4638</v>
      </c>
      <c r="H186" s="50"/>
      <c r="I186" s="217">
        <v>8454</v>
      </c>
      <c r="J186" s="216">
        <v>7679</v>
      </c>
      <c r="K186" s="50"/>
    </row>
    <row r="187" spans="2:16" x14ac:dyDescent="0.35">
      <c r="B187" s="5" t="s">
        <v>163</v>
      </c>
      <c r="C187" s="5"/>
      <c r="D187" s="5"/>
      <c r="F187" s="216">
        <v>-1213</v>
      </c>
      <c r="G187" s="217">
        <v>-829</v>
      </c>
      <c r="H187" s="50"/>
      <c r="I187" s="217">
        <v>-1319</v>
      </c>
      <c r="J187" s="216">
        <v>-1171</v>
      </c>
      <c r="K187" s="50"/>
    </row>
    <row r="188" spans="2:16" x14ac:dyDescent="0.35">
      <c r="B188" s="5" t="s">
        <v>164</v>
      </c>
      <c r="C188" s="5"/>
      <c r="D188" s="5"/>
      <c r="F188" s="216">
        <v>0</v>
      </c>
      <c r="G188" s="216">
        <v>-371</v>
      </c>
      <c r="H188" s="216"/>
      <c r="I188" s="216">
        <v>0</v>
      </c>
      <c r="J188" s="216">
        <v>0</v>
      </c>
      <c r="K188" s="216"/>
    </row>
    <row r="189" spans="2:16" x14ac:dyDescent="0.35">
      <c r="B189" s="210" t="s">
        <v>165</v>
      </c>
      <c r="C189" s="210"/>
      <c r="D189" s="210"/>
      <c r="E189" s="211"/>
      <c r="F189" s="212">
        <v>7016</v>
      </c>
      <c r="G189" s="213">
        <v>3438</v>
      </c>
      <c r="H189" s="214">
        <v>1.0409999999999999</v>
      </c>
      <c r="I189" s="213">
        <v>7135</v>
      </c>
      <c r="J189" s="212">
        <v>6508</v>
      </c>
      <c r="K189" s="214">
        <v>9.6000000000000002E-2</v>
      </c>
    </row>
    <row r="192" spans="2:16" x14ac:dyDescent="0.35">
      <c r="B192" s="416" t="s">
        <v>305</v>
      </c>
      <c r="C192" s="417"/>
      <c r="D192" s="417"/>
      <c r="E192" s="417"/>
      <c r="F192" s="417"/>
      <c r="G192" s="417"/>
      <c r="H192" s="417"/>
      <c r="I192" s="417"/>
      <c r="J192" s="417"/>
      <c r="K192" s="417"/>
      <c r="L192" s="417"/>
      <c r="M192" s="417"/>
      <c r="N192" s="417"/>
      <c r="O192" s="417"/>
      <c r="P192" s="417"/>
    </row>
    <row r="193" spans="2:16" x14ac:dyDescent="0.35">
      <c r="B193" s="417"/>
      <c r="C193" s="417"/>
      <c r="D193" s="417"/>
      <c r="E193" s="417"/>
      <c r="F193" s="417"/>
      <c r="G193" s="417"/>
      <c r="H193" s="417"/>
      <c r="I193" s="417"/>
      <c r="J193" s="417"/>
      <c r="K193" s="417"/>
      <c r="L193" s="417"/>
      <c r="M193" s="417"/>
      <c r="N193" s="417"/>
      <c r="O193" s="417"/>
      <c r="P193" s="417"/>
    </row>
    <row r="199" spans="2:16" ht="57" customHeight="1" x14ac:dyDescent="0.35">
      <c r="B199" s="181" t="s">
        <v>95</v>
      </c>
      <c r="C199" s="181" t="s">
        <v>96</v>
      </c>
      <c r="D199" s="181" t="s">
        <v>97</v>
      </c>
      <c r="E199" s="181" t="s">
        <v>98</v>
      </c>
      <c r="F199" s="181" t="s">
        <v>13</v>
      </c>
      <c r="G199" s="181" t="s">
        <v>14</v>
      </c>
      <c r="H199" s="181" t="s">
        <v>99</v>
      </c>
      <c r="I199" s="188" t="s">
        <v>123</v>
      </c>
      <c r="J199" s="188" t="s">
        <v>116</v>
      </c>
      <c r="K199" s="188" t="s">
        <v>121</v>
      </c>
      <c r="L199" s="181" t="s">
        <v>0</v>
      </c>
    </row>
    <row r="200" spans="2:16" ht="15.5" x14ac:dyDescent="0.35">
      <c r="B200" s="182" t="s">
        <v>100</v>
      </c>
      <c r="C200" s="183">
        <v>2.2999999999999998</v>
      </c>
      <c r="D200" s="183">
        <v>41.26</v>
      </c>
      <c r="E200" s="183" t="s">
        <v>28</v>
      </c>
      <c r="F200" s="183" t="s">
        <v>28</v>
      </c>
      <c r="G200" s="183">
        <v>0.01</v>
      </c>
      <c r="H200" s="183">
        <v>4.03</v>
      </c>
      <c r="I200" s="183">
        <v>3.33</v>
      </c>
      <c r="J200" s="183">
        <v>0.7</v>
      </c>
      <c r="K200" s="183" t="s">
        <v>28</v>
      </c>
      <c r="L200" s="183">
        <v>47.6</v>
      </c>
    </row>
    <row r="201" spans="2:16" ht="15.5" x14ac:dyDescent="0.35">
      <c r="B201" s="182" t="s">
        <v>101</v>
      </c>
      <c r="C201" s="183">
        <v>1.34</v>
      </c>
      <c r="D201" s="183" t="s">
        <v>28</v>
      </c>
      <c r="E201" s="183">
        <v>0.17</v>
      </c>
      <c r="F201" s="183">
        <v>3.99</v>
      </c>
      <c r="G201" s="183">
        <v>6.15</v>
      </c>
      <c r="H201" s="183">
        <v>4.8499999999999996</v>
      </c>
      <c r="I201" s="183">
        <v>3.7</v>
      </c>
      <c r="J201" s="183">
        <v>1.06</v>
      </c>
      <c r="K201" s="183">
        <v>0.09</v>
      </c>
      <c r="L201" s="183">
        <v>16.5</v>
      </c>
    </row>
    <row r="202" spans="2:16" ht="15.5" x14ac:dyDescent="0.35">
      <c r="B202" s="182" t="s">
        <v>102</v>
      </c>
      <c r="C202" s="183" t="s">
        <v>28</v>
      </c>
      <c r="D202" s="183" t="s">
        <v>28</v>
      </c>
      <c r="E202" s="183" t="s">
        <v>28</v>
      </c>
      <c r="F202" s="183" t="s">
        <v>28</v>
      </c>
      <c r="G202" s="183" t="s">
        <v>28</v>
      </c>
      <c r="H202" s="183">
        <v>0.4</v>
      </c>
      <c r="I202" s="183" t="s">
        <v>28</v>
      </c>
      <c r="J202" s="183">
        <v>0.4</v>
      </c>
      <c r="K202" s="183" t="s">
        <v>28</v>
      </c>
      <c r="L202" s="183">
        <v>0.4</v>
      </c>
    </row>
    <row r="203" spans="2:16" ht="15.5" x14ac:dyDescent="0.35">
      <c r="B203" s="182" t="s">
        <v>103</v>
      </c>
      <c r="C203" s="183" t="s">
        <v>28</v>
      </c>
      <c r="D203" s="183" t="s">
        <v>28</v>
      </c>
      <c r="E203" s="183">
        <v>0.02</v>
      </c>
      <c r="F203" s="183">
        <v>0.67</v>
      </c>
      <c r="G203" s="183">
        <v>0.85</v>
      </c>
      <c r="H203" s="183">
        <v>1.46</v>
      </c>
      <c r="I203" s="183">
        <v>0.54</v>
      </c>
      <c r="J203" s="183">
        <v>0.91</v>
      </c>
      <c r="K203" s="183">
        <v>0.01</v>
      </c>
      <c r="L203" s="183">
        <v>3</v>
      </c>
    </row>
    <row r="204" spans="2:16" ht="15.5" x14ac:dyDescent="0.35">
      <c r="B204" s="182" t="s">
        <v>104</v>
      </c>
      <c r="C204" s="183">
        <v>0.1</v>
      </c>
      <c r="D204" s="183">
        <v>0.63</v>
      </c>
      <c r="E204" s="183" t="s">
        <v>28</v>
      </c>
      <c r="F204" s="183">
        <v>0.16</v>
      </c>
      <c r="G204" s="183">
        <v>0.03</v>
      </c>
      <c r="H204" s="183">
        <v>0.33</v>
      </c>
      <c r="I204" s="183">
        <v>0.33</v>
      </c>
      <c r="J204" s="183" t="s">
        <v>28</v>
      </c>
      <c r="K204" s="183" t="s">
        <v>28</v>
      </c>
      <c r="L204" s="183">
        <v>1.25</v>
      </c>
    </row>
    <row r="205" spans="2:16" ht="15.5" x14ac:dyDescent="0.35">
      <c r="B205" s="182" t="s">
        <v>105</v>
      </c>
      <c r="C205" s="183" t="s">
        <v>28</v>
      </c>
      <c r="D205" s="183">
        <v>1.8</v>
      </c>
      <c r="E205" s="183" t="s">
        <v>28</v>
      </c>
      <c r="F205" s="183" t="s">
        <v>28</v>
      </c>
      <c r="G205" s="183" t="s">
        <v>28</v>
      </c>
      <c r="H205" s="183">
        <v>0.61</v>
      </c>
      <c r="I205" s="183" t="s">
        <v>28</v>
      </c>
      <c r="J205" s="183">
        <v>0.61</v>
      </c>
      <c r="K205" s="183" t="s">
        <v>28</v>
      </c>
      <c r="L205" s="183">
        <v>2.41</v>
      </c>
    </row>
    <row r="206" spans="2:16" ht="15.5" x14ac:dyDescent="0.35">
      <c r="B206" s="184" t="s">
        <v>106</v>
      </c>
      <c r="C206" s="185">
        <v>3.74</v>
      </c>
      <c r="D206" s="185">
        <v>43.69</v>
      </c>
      <c r="E206" s="185">
        <v>0.19</v>
      </c>
      <c r="F206" s="185">
        <v>4.82</v>
      </c>
      <c r="G206" s="185">
        <v>7.04</v>
      </c>
      <c r="H206" s="185">
        <v>11.68</v>
      </c>
      <c r="I206" s="185">
        <v>7.9</v>
      </c>
      <c r="J206" s="185">
        <v>3.68</v>
      </c>
      <c r="K206" s="185">
        <v>0.1</v>
      </c>
      <c r="L206" s="185">
        <v>71.16</v>
      </c>
    </row>
    <row r="207" spans="2:16" ht="15.5" x14ac:dyDescent="0.35">
      <c r="B207" s="182" t="s">
        <v>107</v>
      </c>
      <c r="C207" s="183" t="s">
        <v>28</v>
      </c>
      <c r="D207" s="183">
        <v>-1.26</v>
      </c>
      <c r="E207" s="183">
        <v>-0.86</v>
      </c>
      <c r="F207" s="183">
        <v>-0.51</v>
      </c>
      <c r="G207" s="183">
        <v>-0.57999999999999996</v>
      </c>
      <c r="H207" s="183">
        <v>-0.99</v>
      </c>
      <c r="I207" s="183">
        <v>-0.9</v>
      </c>
      <c r="J207" s="183">
        <v>-0.01</v>
      </c>
      <c r="K207" s="183">
        <v>-0.08</v>
      </c>
      <c r="L207" s="183">
        <v>-4.2</v>
      </c>
    </row>
    <row r="208" spans="2:16" ht="15.5" x14ac:dyDescent="0.35">
      <c r="B208" s="182" t="s">
        <v>108</v>
      </c>
      <c r="C208" s="183" t="s">
        <v>28</v>
      </c>
      <c r="D208" s="183" t="s">
        <v>28</v>
      </c>
      <c r="E208" s="183" t="s">
        <v>28</v>
      </c>
      <c r="F208" s="183" t="s">
        <v>28</v>
      </c>
      <c r="G208" s="183">
        <v>-0.64</v>
      </c>
      <c r="H208" s="183" t="s">
        <v>28</v>
      </c>
      <c r="I208" s="183" t="s">
        <v>28</v>
      </c>
      <c r="J208" s="183" t="s">
        <v>28</v>
      </c>
      <c r="K208" s="183" t="s">
        <v>28</v>
      </c>
      <c r="L208" s="183">
        <v>-0.64</v>
      </c>
    </row>
    <row r="209" spans="2:12" ht="31" x14ac:dyDescent="0.35">
      <c r="B209" s="182" t="s">
        <v>109</v>
      </c>
      <c r="C209" s="183">
        <v>-0.47</v>
      </c>
      <c r="D209" s="183">
        <v>-0.94</v>
      </c>
      <c r="E209" s="183" t="s">
        <v>28</v>
      </c>
      <c r="F209" s="183">
        <v>-0.28000000000000003</v>
      </c>
      <c r="G209" s="183">
        <v>-0.51</v>
      </c>
      <c r="H209" s="183">
        <v>-0.16</v>
      </c>
      <c r="I209" s="183">
        <v>7.0000000000000007E-2</v>
      </c>
      <c r="J209" s="183">
        <v>-0.18</v>
      </c>
      <c r="K209" s="183">
        <v>-0.05</v>
      </c>
      <c r="L209" s="183">
        <v>-2.36</v>
      </c>
    </row>
    <row r="210" spans="2:12" ht="31" x14ac:dyDescent="0.35">
      <c r="B210" s="182" t="s">
        <v>110</v>
      </c>
      <c r="C210" s="183">
        <v>-2.19</v>
      </c>
      <c r="D210" s="183" t="s">
        <v>28</v>
      </c>
      <c r="E210" s="183">
        <v>-0.2</v>
      </c>
      <c r="F210" s="183">
        <v>-1.06</v>
      </c>
      <c r="G210" s="183">
        <v>-0.85</v>
      </c>
      <c r="H210" s="183">
        <v>-3.89</v>
      </c>
      <c r="I210" s="183">
        <v>-2.77</v>
      </c>
      <c r="J210" s="183">
        <v>-0.41</v>
      </c>
      <c r="K210" s="183">
        <v>-0.71</v>
      </c>
      <c r="L210" s="183">
        <v>-8.19</v>
      </c>
    </row>
    <row r="211" spans="2:12" ht="22.5" x14ac:dyDescent="0.45">
      <c r="B211" s="186"/>
      <c r="C211" s="187"/>
      <c r="D211" s="187"/>
      <c r="E211" s="187"/>
      <c r="F211" s="187"/>
      <c r="G211" s="187"/>
      <c r="H211" s="187"/>
      <c r="I211" s="187"/>
      <c r="J211" s="187"/>
      <c r="K211" s="187"/>
      <c r="L211" s="187"/>
    </row>
    <row r="212" spans="2:12" ht="27" customHeight="1" x14ac:dyDescent="0.35">
      <c r="B212" s="368" t="s">
        <v>111</v>
      </c>
      <c r="C212" s="185">
        <v>1.08</v>
      </c>
      <c r="D212" s="185">
        <v>41.49</v>
      </c>
      <c r="E212" s="185">
        <v>-0.87</v>
      </c>
      <c r="F212" s="185">
        <v>2.97</v>
      </c>
      <c r="G212" s="185">
        <v>4.46</v>
      </c>
      <c r="H212" s="185">
        <v>6.64</v>
      </c>
      <c r="I212" s="185">
        <v>4.3</v>
      </c>
      <c r="J212" s="185">
        <v>3.08</v>
      </c>
      <c r="K212" s="185">
        <v>-0.74</v>
      </c>
      <c r="L212" s="185">
        <v>55.77</v>
      </c>
    </row>
    <row r="213" spans="2:12" ht="31" x14ac:dyDescent="0.35">
      <c r="B213" s="182" t="s">
        <v>112</v>
      </c>
      <c r="C213" s="183">
        <v>18.489999999999998</v>
      </c>
      <c r="D213" s="183">
        <v>-48.36</v>
      </c>
      <c r="E213" s="183">
        <v>6.53</v>
      </c>
      <c r="F213" s="183">
        <v>17.97</v>
      </c>
      <c r="G213" s="183">
        <v>3.52</v>
      </c>
      <c r="H213" s="183">
        <v>1.85</v>
      </c>
      <c r="I213" s="183">
        <v>1.7</v>
      </c>
      <c r="J213" s="183" t="s">
        <v>28</v>
      </c>
      <c r="K213" s="183">
        <v>0.15</v>
      </c>
      <c r="L213" s="183" t="s">
        <v>122</v>
      </c>
    </row>
    <row r="214" spans="2:12" ht="15.5" x14ac:dyDescent="0.35">
      <c r="B214" s="184" t="s">
        <v>113</v>
      </c>
      <c r="C214" s="185">
        <v>19.57</v>
      </c>
      <c r="D214" s="185">
        <v>-6.87</v>
      </c>
      <c r="E214" s="185">
        <v>5.66</v>
      </c>
      <c r="F214" s="185">
        <v>20.94</v>
      </c>
      <c r="G214" s="185">
        <v>7.98</v>
      </c>
      <c r="H214" s="185">
        <v>8.49</v>
      </c>
      <c r="I214" s="185">
        <v>6</v>
      </c>
      <c r="J214" s="185">
        <v>3.08</v>
      </c>
      <c r="K214" s="185">
        <v>-0.59</v>
      </c>
      <c r="L214" s="185">
        <v>55.77</v>
      </c>
    </row>
  </sheetData>
  <mergeCells count="50">
    <mergeCell ref="B28:P29"/>
    <mergeCell ref="C36:D36"/>
    <mergeCell ref="E36:F36"/>
    <mergeCell ref="B3:R4"/>
    <mergeCell ref="S4:T4"/>
    <mergeCell ref="C10:D10"/>
    <mergeCell ref="E10:F10"/>
    <mergeCell ref="G10:H10"/>
    <mergeCell ref="I10:J10"/>
    <mergeCell ref="M10:N10"/>
    <mergeCell ref="K10:L10"/>
    <mergeCell ref="E5:F5"/>
    <mergeCell ref="G5:H5"/>
    <mergeCell ref="I5:J5"/>
    <mergeCell ref="K5:L5"/>
    <mergeCell ref="G36:H36"/>
    <mergeCell ref="I36:J36"/>
    <mergeCell ref="K36:L36"/>
    <mergeCell ref="M36:N36"/>
    <mergeCell ref="B55:P56"/>
    <mergeCell ref="M63:N63"/>
    <mergeCell ref="C63:D63"/>
    <mergeCell ref="E63:F63"/>
    <mergeCell ref="G63:H63"/>
    <mergeCell ref="I63:J63"/>
    <mergeCell ref="K63:L63"/>
    <mergeCell ref="B81:P82"/>
    <mergeCell ref="C90:D90"/>
    <mergeCell ref="E90:F90"/>
    <mergeCell ref="G90:H90"/>
    <mergeCell ref="I90:J90"/>
    <mergeCell ref="K90:L90"/>
    <mergeCell ref="M90:N90"/>
    <mergeCell ref="B108:P109"/>
    <mergeCell ref="C117:D117"/>
    <mergeCell ref="E117:F117"/>
    <mergeCell ref="G117:H117"/>
    <mergeCell ref="I117:J117"/>
    <mergeCell ref="K117:L117"/>
    <mergeCell ref="M117:N117"/>
    <mergeCell ref="B192:P193"/>
    <mergeCell ref="B165:P166"/>
    <mergeCell ref="B135:N137"/>
    <mergeCell ref="C146:D146"/>
    <mergeCell ref="E146:F146"/>
    <mergeCell ref="G146:H146"/>
    <mergeCell ref="I146:J146"/>
    <mergeCell ref="K146:L146"/>
    <mergeCell ref="M146:N146"/>
    <mergeCell ref="B173:D173"/>
  </mergeCells>
  <conditionalFormatting sqref="A1:A3">
    <cfRule type="containsText" dxfId="1" priority="2" operator="containsText" text="OK">
      <formula>NOT(ISERROR(SEARCH("OK",A1)))</formula>
    </cfRule>
    <cfRule type="containsText" dxfId="0" priority="3" operator="containsText" text="ERROR">
      <formula>NOT(ISERROR(SEARCH("ERROR",A1)))</formula>
    </cfRule>
  </conditionalFormatting>
  <pageMargins left="0.7" right="0.7" top="0.75" bottom="0.75" header="0.3" footer="0.3"/>
  <pageSetup paperSize="9" orientation="portrait" r:id="rId1"/>
  <headerFooter>
    <oddHeader>&amp;C&amp;"Arial"&amp;8&amp;K000000INTERNAL&amp;1#</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oglio24"/>
  <dimension ref="B3:G18"/>
  <sheetViews>
    <sheetView showGridLines="0" zoomScaleNormal="100" workbookViewId="0">
      <selection activeCell="B5" sqref="B5"/>
    </sheetView>
  </sheetViews>
  <sheetFormatPr defaultColWidth="11.453125" defaultRowHeight="14.5" x14ac:dyDescent="0.35"/>
  <cols>
    <col min="1" max="1" width="9.1796875" customWidth="1"/>
    <col min="2" max="2" width="23.54296875" customWidth="1"/>
    <col min="4" max="4" width="11.81640625" bestFit="1" customWidth="1"/>
    <col min="5" max="5" width="13.7265625" bestFit="1" customWidth="1"/>
    <col min="7" max="7" width="11.7265625" customWidth="1"/>
  </cols>
  <sheetData>
    <row r="3" spans="2:7" ht="15" x14ac:dyDescent="0.35">
      <c r="B3" s="394" t="s">
        <v>140</v>
      </c>
      <c r="C3" s="394"/>
      <c r="D3" s="394"/>
      <c r="E3" s="394"/>
      <c r="F3" s="204"/>
      <c r="G3" s="204"/>
    </row>
    <row r="4" spans="2:7" ht="15" thickBot="1" x14ac:dyDescent="0.4">
      <c r="B4" s="395"/>
      <c r="C4" s="395"/>
      <c r="D4" s="395"/>
      <c r="E4" s="395"/>
      <c r="F4" s="390" t="s">
        <v>146</v>
      </c>
      <c r="G4" s="391"/>
    </row>
    <row r="6" spans="2:7" ht="15" customHeight="1" x14ac:dyDescent="0.35">
      <c r="B6" s="6" t="s">
        <v>183</v>
      </c>
    </row>
    <row r="8" spans="2:7" ht="15.5" x14ac:dyDescent="0.35">
      <c r="B8" s="108"/>
      <c r="C8" s="100" t="s">
        <v>114</v>
      </c>
      <c r="D8" s="100" t="s">
        <v>94</v>
      </c>
      <c r="E8" s="101" t="s">
        <v>37</v>
      </c>
    </row>
    <row r="9" spans="2:7" x14ac:dyDescent="0.35">
      <c r="B9" s="98" t="s">
        <v>39</v>
      </c>
      <c r="C9" s="99">
        <v>5105</v>
      </c>
      <c r="D9" s="99">
        <v>5725</v>
      </c>
      <c r="E9" s="250">
        <v>-0.108</v>
      </c>
    </row>
    <row r="10" spans="2:7" x14ac:dyDescent="0.35">
      <c r="B10" s="98" t="s">
        <v>78</v>
      </c>
      <c r="C10" s="99">
        <v>8269</v>
      </c>
      <c r="D10" s="99">
        <v>8891</v>
      </c>
      <c r="E10" s="250">
        <v>-7.0000000000000007E-2</v>
      </c>
    </row>
    <row r="11" spans="2:7" x14ac:dyDescent="0.35">
      <c r="B11" s="98" t="s">
        <v>29</v>
      </c>
      <c r="C11" s="99">
        <v>32214</v>
      </c>
      <c r="D11" s="99">
        <v>30946</v>
      </c>
      <c r="E11" s="250">
        <v>4.1000000000000002E-2</v>
      </c>
    </row>
    <row r="12" spans="2:7" x14ac:dyDescent="0.35">
      <c r="B12" s="98" t="s">
        <v>92</v>
      </c>
      <c r="C12" s="99">
        <v>7944</v>
      </c>
      <c r="D12" s="99">
        <v>8926</v>
      </c>
      <c r="E12" s="250">
        <v>-0.11</v>
      </c>
    </row>
    <row r="13" spans="2:7" x14ac:dyDescent="0.35">
      <c r="B13" s="98" t="s">
        <v>76</v>
      </c>
      <c r="C13" s="99">
        <v>6827</v>
      </c>
      <c r="D13" s="99">
        <v>6567</v>
      </c>
      <c r="E13" s="250">
        <v>0.04</v>
      </c>
    </row>
    <row r="14" spans="2:7" x14ac:dyDescent="0.35">
      <c r="B14" s="8" t="s">
        <v>0</v>
      </c>
      <c r="C14" s="251">
        <v>60359</v>
      </c>
      <c r="D14" s="251">
        <v>61055</v>
      </c>
      <c r="E14" s="252">
        <v>-1.0999999999999999E-2</v>
      </c>
    </row>
    <row r="15" spans="2:7" x14ac:dyDescent="0.35">
      <c r="C15" s="28"/>
      <c r="D15" s="28"/>
      <c r="E15" s="136"/>
    </row>
    <row r="18" spans="2:4" x14ac:dyDescent="0.35">
      <c r="B18" s="427" t="s">
        <v>167</v>
      </c>
      <c r="C18" s="427"/>
      <c r="D18" s="427"/>
    </row>
  </sheetData>
  <mergeCells count="3">
    <mergeCell ref="B3:E4"/>
    <mergeCell ref="F4:G4"/>
    <mergeCell ref="B18:D18"/>
  </mergeCells>
  <pageMargins left="0.7" right="0.7" top="0.75" bottom="0.75" header="0.3" footer="0.3"/>
  <pageSetup orientation="portrait" r:id="rId1"/>
  <headerFooter>
    <oddHeader>&amp;C&amp;"Arial"&amp;8&amp;K000000INTERNAL&amp;1#</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07BF55ACDC4674DA0A59EE34F182B9B" ma:contentTypeVersion="16" ma:contentTypeDescription="Creare un nuovo documento." ma:contentTypeScope="" ma:versionID="63ceea75fa13d7ef67efdff734a3b4f5">
  <xsd:schema xmlns:xsd="http://www.w3.org/2001/XMLSchema" xmlns:xs="http://www.w3.org/2001/XMLSchema" xmlns:p="http://schemas.microsoft.com/office/2006/metadata/properties" xmlns:ns2="0a209f37-f78e-441c-82ec-e3d9ebff7785" xmlns:ns3="64fdff7b-91bf-4200-8f3a-035f0963cfe2" targetNamespace="http://schemas.microsoft.com/office/2006/metadata/properties" ma:root="true" ma:fieldsID="1b6c6c0b0958ba3faf2f6b11b457ec57" ns2:_="" ns3:_="">
    <xsd:import namespace="0a209f37-f78e-441c-82ec-e3d9ebff7785"/>
    <xsd:import namespace="64fdff7b-91bf-4200-8f3a-035f0963cfe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209f37-f78e-441c-82ec-e3d9ebff77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Tag immagine" ma:readOnly="false" ma:fieldId="{5cf76f15-5ced-4ddc-b409-7134ff3c332f}" ma:taxonomyMulti="true" ma:sspId="ba5ac2a7-3560-40f7-821c-bf6f1f0e003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4fdff7b-91bf-4200-8f3a-035f0963cfe2" elementFormDefault="qualified">
    <xsd:import namespace="http://schemas.microsoft.com/office/2006/documentManagement/types"/>
    <xsd:import namespace="http://schemas.microsoft.com/office/infopath/2007/PartnerControls"/>
    <xsd:element name="SharedWithUsers" ma:index="12"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Condiviso con dettagli" ma:internalName="SharedWithDetails" ma:readOnly="true">
      <xsd:simpleType>
        <xsd:restriction base="dms:Note">
          <xsd:maxLength value="255"/>
        </xsd:restriction>
      </xsd:simpleType>
    </xsd:element>
    <xsd:element name="TaxCatchAll" ma:index="21" nillable="true" ma:displayName="Taxonomy Catch All Column" ma:hidden="true" ma:list="{a94f5b9c-282e-4c8e-a478-78990bacbd29}" ma:internalName="TaxCatchAll" ma:showField="CatchAllData" ma:web="64fdff7b-91bf-4200-8f3a-035f0963cf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4fdff7b-91bf-4200-8f3a-035f0963cfe2" xsi:nil="true"/>
    <lcf76f155ced4ddcb4097134ff3c332f xmlns="0a209f37-f78e-441c-82ec-e3d9ebff778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46376FB-524F-41DD-857D-13C0EEAAAF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209f37-f78e-441c-82ec-e3d9ebff7785"/>
    <ds:schemaRef ds:uri="64fdff7b-91bf-4200-8f3a-035f0963cf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A253AC0-2091-46AB-B9B8-9A05BB6D3AEC}">
  <ds:schemaRefs>
    <ds:schemaRef ds:uri="http://schemas.microsoft.com/sharepoint/v3/contenttype/forms"/>
  </ds:schemaRefs>
</ds:datastoreItem>
</file>

<file path=customXml/itemProps3.xml><?xml version="1.0" encoding="utf-8"?>
<ds:datastoreItem xmlns:ds="http://schemas.openxmlformats.org/officeDocument/2006/customXml" ds:itemID="{72E75425-2851-4F4F-9AC7-F14DE14538F5}">
  <ds:schemaRefs>
    <ds:schemaRef ds:uri="http://schemas.microsoft.com/office/infopath/2007/PartnerControls"/>
    <ds:schemaRef ds:uri="http://schemas.microsoft.com/office/2006/documentManagement/types"/>
    <ds:schemaRef ds:uri="http://purl.org/dc/dcmitype/"/>
    <ds:schemaRef ds:uri="http://purl.org/dc/terms/"/>
    <ds:schemaRef ds:uri="http://purl.org/dc/elements/1.1/"/>
    <ds:schemaRef ds:uri="http://schemas.microsoft.com/office/2006/metadata/properties"/>
    <ds:schemaRef ds:uri="http://schemas.openxmlformats.org/package/2006/metadata/core-properties"/>
    <ds:schemaRef ds:uri="http://www.w3.org/XML/1998/namespace"/>
    <ds:schemaRef ds:uri="64fdff7b-91bf-4200-8f3a-035f0963cfe2"/>
    <ds:schemaRef ds:uri="0a209f37-f78e-441c-82ec-e3d9ebff7785"/>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13</vt:i4>
      </vt:variant>
      <vt:variant>
        <vt:lpstr>Intervalli denominati</vt:lpstr>
      </vt:variant>
      <vt:variant>
        <vt:i4>5</vt:i4>
      </vt:variant>
    </vt:vector>
  </HeadingPairs>
  <TitlesOfParts>
    <vt:vector size="18" baseType="lpstr">
      <vt:lpstr>Contact</vt:lpstr>
      <vt:lpstr>Index</vt:lpstr>
      <vt:lpstr>Macroscenario</vt:lpstr>
      <vt:lpstr>Generation</vt:lpstr>
      <vt:lpstr>Enel Grids</vt:lpstr>
      <vt:lpstr>Retail</vt:lpstr>
      <vt:lpstr>Enel X</vt:lpstr>
      <vt:lpstr>Financials</vt:lpstr>
      <vt:lpstr>Personnel</vt:lpstr>
      <vt:lpstr>Income Statement</vt:lpstr>
      <vt:lpstr>Balance Sheet</vt:lpstr>
      <vt:lpstr>Cash Flow</vt:lpstr>
      <vt:lpstr>Disclaimer</vt:lpstr>
      <vt:lpstr>'Balance Sheet'!Area_stampa</vt:lpstr>
      <vt:lpstr>'Cash Flow'!Area_stampa</vt:lpstr>
      <vt:lpstr>Contact!Area_stampa</vt:lpstr>
      <vt:lpstr>'Income Statement'!Area_stampa</vt:lpstr>
      <vt:lpstr>Index!Area_stampa</vt:lpstr>
    </vt:vector>
  </TitlesOfParts>
  <Company>Enel S.p.A.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Toppi Emanuele (HLD AFC)</dc:creator>
  <cp:lastModifiedBy>Cherubini Gaia (HLD AFC)</cp:lastModifiedBy>
  <dcterms:created xsi:type="dcterms:W3CDTF">2018-07-04T07:50:43Z</dcterms:created>
  <dcterms:modified xsi:type="dcterms:W3CDTF">2025-03-24T09:00:48Z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0x010100507BF55ACDC4674DA0A59EE34F182B9B</vt:lpwstr>
  </property>
  <property fmtid="{D5CDD505-2E9C-101B-9397-08002B2CF9AE}" pid="5" name="MediaServiceImageTags">
    <vt:lpwstr/>
  </property>
  <property fmtid="{D5CDD505-2E9C-101B-9397-08002B2CF9AE}" pid="6" name="MSIP_Label_797ad33d-ed35-43c0-b526-22bc83c17deb_Enabled">
    <vt:lpwstr>true</vt:lpwstr>
  </property>
  <property fmtid="{D5CDD505-2E9C-101B-9397-08002B2CF9AE}" pid="7" name="MSIP_Label_797ad33d-ed35-43c0-b526-22bc83c17deb_SetDate">
    <vt:lpwstr>2023-10-30T17:15:04Z</vt:lpwstr>
  </property>
  <property fmtid="{D5CDD505-2E9C-101B-9397-08002B2CF9AE}" pid="8" name="MSIP_Label_797ad33d-ed35-43c0-b526-22bc83c17deb_Method">
    <vt:lpwstr>Standard</vt:lpwstr>
  </property>
  <property fmtid="{D5CDD505-2E9C-101B-9397-08002B2CF9AE}" pid="9" name="MSIP_Label_797ad33d-ed35-43c0-b526-22bc83c17deb_Name">
    <vt:lpwstr>797ad33d-ed35-43c0-b526-22bc83c17deb</vt:lpwstr>
  </property>
  <property fmtid="{D5CDD505-2E9C-101B-9397-08002B2CF9AE}" pid="10" name="MSIP_Label_797ad33d-ed35-43c0-b526-22bc83c17deb_SiteId">
    <vt:lpwstr>d539d4bf-5610-471a-afc2-1c76685cfefa</vt:lpwstr>
  </property>
  <property fmtid="{D5CDD505-2E9C-101B-9397-08002B2CF9AE}" pid="11" name="MSIP_Label_797ad33d-ed35-43c0-b526-22bc83c17deb_ActionId">
    <vt:lpwstr>f90027bb-43b1-4651-8d0e-b64a6854a6f5</vt:lpwstr>
  </property>
  <property fmtid="{D5CDD505-2E9C-101B-9397-08002B2CF9AE}" pid="12" name="MSIP_Label_797ad33d-ed35-43c0-b526-22bc83c17deb_ContentBits">
    <vt:lpwstr>1</vt:lpwstr>
  </property>
</Properties>
</file>